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Instructions" sheetId="1" state="visible" r:id="rId1"/>
    <sheet xmlns:r="http://schemas.openxmlformats.org/officeDocument/2006/relationships" name="🎯 Assessment" sheetId="2" state="visible" r:id="rId2"/>
    <sheet xmlns:r="http://schemas.openxmlformats.org/officeDocument/2006/relationships" name="📊 Scorecard" sheetId="3" state="visible" r:id="rId3"/>
    <sheet xmlns:r="http://schemas.openxmlformats.org/officeDocument/2006/relationships" name="📈 DORA Metrics" sheetId="4" state="visible" r:id="rId4"/>
    <sheet xmlns:r="http://schemas.openxmlformats.org/officeDocument/2006/relationships" name="🗺️ Action Plan" sheetId="5" state="visible" r:id="rId5"/>
    <sheet xmlns:r="http://schemas.openxmlformats.org/officeDocument/2006/relationships" name="📚 Referenc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yyyy-mm-dd"/>
    <numFmt numFmtId="166" formatCode="DD MMM YYYY"/>
  </numFmts>
  <fonts count="41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B0BEC5"/>
      <sz val="9"/>
    </font>
    <font>
      <name val="Arial"/>
      <b val="1"/>
      <color rgb="00FFFFFF"/>
      <sz val="12"/>
    </font>
    <font>
      <name val="Arial"/>
      <color rgb="00000000"/>
      <sz val="10"/>
    </font>
    <font>
      <name val="Arial"/>
      <b val="1"/>
      <color rgb="000D1B2A"/>
      <sz val="10"/>
    </font>
    <font>
      <name val="Arial"/>
      <color rgb="00455A64"/>
      <sz val="10"/>
    </font>
    <font>
      <name val="Arial"/>
      <b val="1"/>
      <color rgb="00FFFFFF"/>
      <sz val="11"/>
    </font>
    <font>
      <name val="Arial"/>
      <b val="1"/>
      <color rgb="00C62828"/>
      <sz val="10"/>
    </font>
    <font>
      <name val="Arial"/>
      <b val="1"/>
      <color rgb="00E65100"/>
      <sz val="10"/>
    </font>
    <font>
      <name val="Arial"/>
      <b val="1"/>
      <color rgb="00F57F17"/>
      <sz val="10"/>
    </font>
    <font>
      <name val="Arial"/>
      <b val="1"/>
      <color rgb="007CB342"/>
      <sz val="10"/>
    </font>
    <font>
      <name val="Arial"/>
      <b val="1"/>
      <color rgb="002E7D32"/>
      <sz val="10"/>
    </font>
    <font>
      <name val="Arial"/>
      <b val="1"/>
      <color rgb="001565C0"/>
      <sz val="10"/>
    </font>
    <font>
      <name val="Arial"/>
      <b val="1"/>
      <color rgb="00B0BEC5"/>
      <sz val="8"/>
    </font>
    <font>
      <name val="Arial"/>
      <b val="1"/>
      <color rgb="00FFFFFF"/>
      <sz val="16"/>
    </font>
    <font>
      <name val="Arial"/>
      <b val="1"/>
      <color rgb="00FFFFFF"/>
      <sz val="9"/>
    </font>
    <font>
      <name val="Arial"/>
      <b val="1"/>
      <color rgb="00FFFFFF"/>
      <sz val="10"/>
    </font>
    <font>
      <name val="Arial"/>
      <b val="1"/>
      <color rgb="00455A64"/>
      <sz val="10"/>
    </font>
    <font>
      <name val="Arial"/>
      <color rgb="00546E7A"/>
      <sz val="9"/>
    </font>
    <font>
      <name val="Arial"/>
      <b val="1"/>
      <color rgb="000D1B2A"/>
      <sz val="14"/>
    </font>
    <font>
      <name val="Arial"/>
      <b val="1"/>
      <color rgb="002E7D32"/>
      <sz val="12"/>
    </font>
    <font>
      <name val="Arial"/>
      <b val="1"/>
      <color rgb="00C62828"/>
      <sz val="11"/>
    </font>
    <font>
      <name val="Arial"/>
      <color rgb="00455A64"/>
      <sz val="9"/>
    </font>
    <font>
      <name val="Arial"/>
      <b val="1"/>
      <color rgb="001565C0"/>
      <sz val="9"/>
    </font>
    <font>
      <name val="Arial"/>
      <b val="1"/>
      <color rgb="001565C0"/>
      <sz val="12"/>
    </font>
    <font>
      <name val="Arial"/>
      <b val="1"/>
      <color rgb="000D1B2A"/>
      <sz val="9"/>
    </font>
    <font>
      <name val="Arial"/>
      <b val="1"/>
      <color rgb="00F5F7FA"/>
      <sz val="9"/>
    </font>
    <font>
      <name val="Arial"/>
      <b val="1"/>
      <color rgb="000D1B2A"/>
      <sz val="13"/>
    </font>
    <font>
      <name val="Arial"/>
      <b val="1"/>
      <color rgb="00FFFFFF"/>
      <sz val="14"/>
    </font>
    <font>
      <name val="Arial"/>
      <b val="1"/>
      <color rgb="00FFFFFF"/>
      <sz val="8"/>
    </font>
    <font>
      <name val="Arial"/>
      <b val="1"/>
      <color rgb="002E7D32"/>
      <sz val="9"/>
    </font>
    <font>
      <name val="Arial"/>
      <color rgb="000D1B2A"/>
      <sz val="10"/>
    </font>
    <font>
      <name val="Arial"/>
      <i val="1"/>
      <color rgb="00455A64"/>
      <sz val="8"/>
    </font>
    <font>
      <name val="Arial"/>
      <color rgb="0037474F"/>
      <sz val="9"/>
    </font>
    <font>
      <name val="Arial"/>
      <b val="1"/>
      <color rgb="00C62828"/>
      <sz val="9"/>
    </font>
    <font>
      <name val="Arial"/>
      <color rgb="002E7D32"/>
      <sz val="9"/>
    </font>
    <font>
      <name val="Arial"/>
      <b val="1"/>
      <color rgb="00E65100"/>
      <sz val="9"/>
    </font>
    <font>
      <name val="Arial"/>
      <b val="1"/>
      <color rgb="00FFFFFF"/>
      <sz val="15"/>
    </font>
    <font>
      <name val="Arial"/>
      <color rgb="0037474F"/>
      <sz val="8"/>
    </font>
    <font>
      <name val="Arial"/>
      <i val="1"/>
      <color rgb="00B0BEC5"/>
      <sz val="8"/>
    </font>
  </fonts>
  <fills count="21">
    <fill>
      <patternFill/>
    </fill>
    <fill>
      <patternFill patternType="gray125"/>
    </fill>
    <fill>
      <patternFill patternType="solid">
        <fgColor rgb="00F9A825"/>
      </patternFill>
    </fill>
    <fill>
      <patternFill patternType="solid">
        <fgColor rgb="000D1B2A"/>
      </patternFill>
    </fill>
    <fill>
      <patternFill patternType="solid">
        <fgColor rgb="00455A64"/>
      </patternFill>
    </fill>
    <fill>
      <patternFill patternType="solid">
        <fgColor rgb="00E3F2FD"/>
      </patternFill>
    </fill>
    <fill>
      <patternFill patternType="solid">
        <fgColor rgb="00FFFFFF"/>
      </patternFill>
    </fill>
    <fill>
      <patternFill patternType="solid">
        <fgColor rgb="0000838F"/>
      </patternFill>
    </fill>
    <fill>
      <patternFill patternType="solid">
        <fgColor rgb="00FFEBEE"/>
      </patternFill>
    </fill>
    <fill>
      <patternFill patternType="solid">
        <fgColor rgb="00FFF3E0"/>
      </patternFill>
    </fill>
    <fill>
      <patternFill patternType="solid">
        <fgColor rgb="00FFFDE7"/>
      </patternFill>
    </fill>
    <fill>
      <patternFill patternType="solid">
        <fgColor rgb="00E8F5E9"/>
      </patternFill>
    </fill>
    <fill>
      <patternFill patternType="solid">
        <fgColor rgb="001565C0"/>
      </patternFill>
    </fill>
    <fill>
      <patternFill patternType="solid">
        <fgColor rgb="00F5F7FA"/>
      </patternFill>
    </fill>
    <fill>
      <patternFill patternType="solid">
        <fgColor rgb="00FFF8E1"/>
      </patternFill>
    </fill>
    <fill>
      <patternFill patternType="solid">
        <fgColor rgb="00C62828"/>
      </patternFill>
    </fill>
    <fill>
      <patternFill patternType="solid">
        <fgColor rgb="00E65100"/>
      </patternFill>
    </fill>
    <fill>
      <patternFill patternType="solid">
        <fgColor rgb="00F57F17"/>
      </patternFill>
    </fill>
    <fill>
      <patternFill patternType="solid">
        <fgColor rgb="007CB342"/>
      </patternFill>
    </fill>
    <fill>
      <patternFill patternType="solid">
        <fgColor rgb="002E7D32"/>
      </patternFill>
    </fill>
    <fill>
      <patternFill patternType="solid">
        <fgColor rgb="00F1F8E9"/>
      </patternFill>
    </fill>
  </fills>
  <borders count="10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 style="medium">
        <color rgb="00455A64"/>
      </left>
      <right style="medium">
        <color rgb="00455A64"/>
      </right>
      <top style="medium">
        <color rgb="00455A64"/>
      </top>
      <bottom style="medium">
        <color rgb="00455A64"/>
      </bottom>
    </border>
    <border>
      <left/>
      <right/>
      <top style="medium">
        <color rgb="00455A64"/>
      </top>
      <bottom/>
      <diagonal/>
    </border>
    <border>
      <left/>
      <right style="medium">
        <color rgb="00455A64"/>
      </right>
      <top style="medium">
        <color rgb="00455A64"/>
      </top>
      <bottom/>
      <diagonal/>
    </border>
    <border>
      <left/>
      <right/>
      <top style="medium">
        <color rgb="00455A64"/>
      </top>
      <bottom style="medium">
        <color rgb="00455A64"/>
      </bottom>
      <diagonal/>
    </border>
    <border>
      <left/>
      <right style="medium">
        <color rgb="00455A64"/>
      </right>
      <top style="medium">
        <color rgb="00455A64"/>
      </top>
      <bottom style="medium">
        <color rgb="00455A64"/>
      </bottom>
      <diagonal/>
    </border>
  </borders>
  <cellStyleXfs count="1">
    <xf numFmtId="0" fontId="0" fillId="0" borderId="0"/>
  </cellStyleXfs>
  <cellXfs count="96">
    <xf numFmtId="0" fontId="0" fillId="0" borderId="0" pivotButton="0" quotePrefix="0" xfId="0"/>
    <xf numFmtId="0" fontId="0" fillId="2" borderId="0" pivotButton="0" quotePrefix="0" xfId="0"/>
    <xf numFmtId="0" fontId="1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top" wrapText="1"/>
    </xf>
    <xf numFmtId="0" fontId="6" fillId="6" borderId="1" applyAlignment="1" pivotButton="0" quotePrefix="0" xfId="0">
      <alignment horizontal="left" vertical="top" wrapText="1"/>
    </xf>
    <xf numFmtId="0" fontId="4" fillId="6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/>
    </xf>
    <xf numFmtId="0" fontId="8" fillId="8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left" vertical="center"/>
    </xf>
    <xf numFmtId="0" fontId="9" fillId="9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center" wrapText="1"/>
    </xf>
    <xf numFmtId="0" fontId="4" fillId="10" borderId="1" applyAlignment="1" pivotButton="0" quotePrefix="0" xfId="0">
      <alignment horizontal="left" vertical="center"/>
    </xf>
    <xf numFmtId="0" fontId="10" fillId="10" borderId="1" applyAlignment="1" pivotButton="0" quotePrefix="0" xfId="0">
      <alignment horizontal="left" vertical="center"/>
    </xf>
    <xf numFmtId="0" fontId="6" fillId="10" borderId="1" applyAlignment="1" pivotButton="0" quotePrefix="0" xfId="0">
      <alignment horizontal="left" vertical="center" wrapText="1"/>
    </xf>
    <xf numFmtId="0" fontId="4" fillId="11" borderId="1" applyAlignment="1" pivotButton="0" quotePrefix="0" xfId="0">
      <alignment horizontal="left" vertical="center"/>
    </xf>
    <xf numFmtId="0" fontId="11" fillId="11" borderId="1" applyAlignment="1" pivotButton="0" quotePrefix="0" xfId="0">
      <alignment horizontal="left" vertical="center"/>
    </xf>
    <xf numFmtId="0" fontId="6" fillId="11" borderId="1" applyAlignment="1" pivotButton="0" quotePrefix="0" xfId="0">
      <alignment horizontal="left" vertical="center" wrapText="1"/>
    </xf>
    <xf numFmtId="0" fontId="12" fillId="11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center" vertical="center" wrapText="1"/>
    </xf>
    <xf numFmtId="0" fontId="13" fillId="5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 wrapText="1"/>
    </xf>
    <xf numFmtId="0" fontId="14" fillId="4" borderId="1" applyAlignment="1" pivotButton="0" quotePrefix="0" xfId="0">
      <alignment horizontal="center" vertical="center" wrapText="1"/>
    </xf>
    <xf numFmtId="0" fontId="40" fillId="3" borderId="0" applyAlignment="1" pivotButton="0" quotePrefix="0" xfId="0">
      <alignment horizontal="center" vertical="center"/>
    </xf>
    <xf numFmtId="0" fontId="15" fillId="3" borderId="0" applyAlignment="1" pivotButton="0" quotePrefix="0" xfId="0">
      <alignment horizontal="center" vertical="center"/>
    </xf>
    <xf numFmtId="0" fontId="16" fillId="4" borderId="1" applyAlignment="1" pivotButton="0" quotePrefix="0" xfId="0">
      <alignment horizontal="center" vertical="center"/>
    </xf>
    <xf numFmtId="0" fontId="0" fillId="0" borderId="4" pivotButton="0" quotePrefix="0" xfId="0"/>
    <xf numFmtId="0" fontId="16" fillId="3" borderId="1" applyAlignment="1" pivotButton="0" quotePrefix="0" xfId="0">
      <alignment horizontal="center" vertical="center" wrapText="1"/>
    </xf>
    <xf numFmtId="0" fontId="16" fillId="7" borderId="1" applyAlignment="1" pivotButton="0" quotePrefix="0" xfId="0">
      <alignment horizontal="center" vertical="center" wrapText="1"/>
    </xf>
    <xf numFmtId="0" fontId="17" fillId="12" borderId="5" applyAlignment="1" pivotButton="0" quotePrefix="0" xfId="0">
      <alignment horizontal="left" vertical="center"/>
    </xf>
    <xf numFmtId="0" fontId="4" fillId="13" borderId="1" applyAlignment="1" pivotButton="0" quotePrefix="0" xfId="0">
      <alignment horizontal="left" vertical="center"/>
    </xf>
    <xf numFmtId="0" fontId="18" fillId="13" borderId="1" applyAlignment="1" pivotButton="0" quotePrefix="0" xfId="0">
      <alignment horizontal="left" vertical="top" wrapText="1"/>
    </xf>
    <xf numFmtId="0" fontId="19" fillId="6" borderId="1" applyAlignment="1" pivotButton="0" quotePrefix="0" xfId="0">
      <alignment horizontal="left" vertical="top" wrapText="1"/>
    </xf>
    <xf numFmtId="0" fontId="20" fillId="5" borderId="5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/>
    </xf>
    <xf numFmtId="0" fontId="21" fillId="11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22" fillId="8" borderId="1" applyAlignment="1" pivotButton="0" quotePrefix="0" xfId="0">
      <alignment horizontal="center" vertical="center"/>
    </xf>
    <xf numFmtId="0" fontId="23" fillId="6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left" vertical="center"/>
    </xf>
    <xf numFmtId="164" fontId="25" fillId="5" borderId="5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164" fontId="15" fillId="3" borderId="5" applyAlignment="1" pivotButton="0" quotePrefix="0" xfId="0">
      <alignment horizontal="center" vertical="center"/>
    </xf>
    <xf numFmtId="0" fontId="7" fillId="7" borderId="5" applyAlignment="1" pivotButton="0" quotePrefix="0" xfId="0">
      <alignment horizontal="center" vertical="center"/>
    </xf>
    <xf numFmtId="0" fontId="0" fillId="0" borderId="8" pivotButton="0" quotePrefix="0" xfId="0"/>
    <xf numFmtId="0" fontId="0" fillId="0" borderId="9" pivotButton="0" quotePrefix="0" xfId="0"/>
    <xf numFmtId="0" fontId="26" fillId="5" borderId="1" applyAlignment="1" pivotButton="0" quotePrefix="0" xfId="0">
      <alignment horizontal="left" vertical="center"/>
    </xf>
    <xf numFmtId="166" fontId="23" fillId="6" borderId="0" applyAlignment="1" pivotButton="0" quotePrefix="0" xfId="0">
      <alignment horizontal="left" vertical="center"/>
    </xf>
    <xf numFmtId="0" fontId="7" fillId="12" borderId="1" applyAlignment="1" pivotButton="0" quotePrefix="0" xfId="0">
      <alignment horizontal="center" vertical="center" wrapText="1"/>
    </xf>
    <xf numFmtId="0" fontId="16" fillId="3" borderId="1" applyAlignment="1" pivotButton="0" quotePrefix="0" xfId="0">
      <alignment horizontal="center" vertical="center"/>
    </xf>
    <xf numFmtId="0" fontId="27" fillId="13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 wrapText="1"/>
    </xf>
    <xf numFmtId="164" fontId="28" fillId="5" borderId="1" applyAlignment="1" pivotButton="0" quotePrefix="0" xfId="0">
      <alignment horizontal="center" vertical="center"/>
    </xf>
    <xf numFmtId="164" fontId="21" fillId="11" borderId="1" applyAlignment="1" pivotButton="0" quotePrefix="0" xfId="0">
      <alignment horizontal="center" vertical="center"/>
    </xf>
    <xf numFmtId="164" fontId="22" fillId="8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left" vertical="center"/>
    </xf>
    <xf numFmtId="164" fontId="29" fillId="3" borderId="5" applyAlignment="1" pivotButton="0" quotePrefix="0" xfId="0">
      <alignment horizontal="center" vertical="center"/>
    </xf>
    <xf numFmtId="0" fontId="0" fillId="3" borderId="1" pivotButton="0" quotePrefix="0" xfId="0"/>
    <xf numFmtId="164" fontId="3" fillId="3" borderId="1" applyAlignment="1" pivotButton="0" quotePrefix="0" xfId="0">
      <alignment horizontal="center" vertical="center"/>
    </xf>
    <xf numFmtId="0" fontId="16" fillId="4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0" fontId="16" fillId="7" borderId="1" applyAlignment="1" pivotButton="0" quotePrefix="0" xfId="0">
      <alignment horizontal="center" vertical="center"/>
    </xf>
    <xf numFmtId="0" fontId="30" fillId="12" borderId="1" applyAlignment="1" pivotButton="0" quotePrefix="0" xfId="0">
      <alignment horizontal="center" vertical="center"/>
    </xf>
    <xf numFmtId="0" fontId="17" fillId="12" borderId="1" applyAlignment="1" pivotButton="0" quotePrefix="0" xfId="0">
      <alignment horizontal="left" vertical="center"/>
    </xf>
    <xf numFmtId="0" fontId="23" fillId="13" borderId="1" applyAlignment="1" pivotButton="0" quotePrefix="0" xfId="0">
      <alignment horizontal="left" vertical="center"/>
    </xf>
    <xf numFmtId="0" fontId="31" fillId="11" borderId="1" applyAlignment="1" pivotButton="0" quotePrefix="0" xfId="0">
      <alignment horizontal="center" vertical="center"/>
    </xf>
    <xf numFmtId="0" fontId="32" fillId="5" borderId="1" applyAlignment="1" pivotButton="0" quotePrefix="0" xfId="0">
      <alignment horizontal="center" vertical="center"/>
    </xf>
    <xf numFmtId="0" fontId="17" fillId="7" borderId="1" applyAlignment="1" pivotButton="0" quotePrefix="0" xfId="0">
      <alignment horizontal="left" vertical="center"/>
    </xf>
    <xf numFmtId="0" fontId="17" fillId="4" borderId="1" applyAlignment="1" pivotButton="0" quotePrefix="0" xfId="0">
      <alignment horizontal="left" vertical="center"/>
    </xf>
    <xf numFmtId="0" fontId="33" fillId="14" borderId="0" applyAlignment="1" pivotButton="0" quotePrefix="0" xfId="0">
      <alignment horizontal="left" vertical="center"/>
    </xf>
    <xf numFmtId="0" fontId="24" fillId="5" borderId="1" applyAlignment="1" pivotButton="0" quotePrefix="0" xfId="0">
      <alignment horizontal="left" vertical="top" wrapText="1"/>
    </xf>
    <xf numFmtId="0" fontId="23" fillId="13" borderId="1" applyAlignment="1" pivotButton="0" quotePrefix="0" xfId="0">
      <alignment horizontal="left" vertical="top" wrapText="1"/>
    </xf>
    <xf numFmtId="0" fontId="34" fillId="6" borderId="1" applyAlignment="1" pivotButton="0" quotePrefix="0" xfId="0">
      <alignment horizontal="left" vertical="top" wrapText="1"/>
    </xf>
    <xf numFmtId="0" fontId="35" fillId="8" borderId="1" applyAlignment="1" pivotButton="0" quotePrefix="0" xfId="0">
      <alignment horizontal="center" vertical="center"/>
    </xf>
    <xf numFmtId="0" fontId="23" fillId="13" borderId="1" applyAlignment="1" pivotButton="0" quotePrefix="0" xfId="0">
      <alignment horizontal="center" vertical="center"/>
    </xf>
    <xf numFmtId="0" fontId="23" fillId="6" borderId="1" applyAlignment="1" pivotButton="0" quotePrefix="0" xfId="0">
      <alignment horizontal="left" vertical="top" wrapText="1"/>
    </xf>
    <xf numFmtId="166" fontId="0" fillId="6" borderId="1" applyAlignment="1" pivotButton="0" quotePrefix="0" xfId="0">
      <alignment horizontal="center" vertical="center"/>
    </xf>
    <xf numFmtId="0" fontId="36" fillId="11" borderId="1" applyAlignment="1" pivotButton="0" quotePrefix="0" xfId="0">
      <alignment horizontal="left" vertical="top" wrapText="1"/>
    </xf>
    <xf numFmtId="0" fontId="37" fillId="9" borderId="1" applyAlignment="1" pivotButton="0" quotePrefix="0" xfId="0">
      <alignment horizontal="center" vertical="center"/>
    </xf>
    <xf numFmtId="0" fontId="38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16" fillId="15" borderId="1" applyAlignment="1" pivotButton="0" quotePrefix="0" xfId="0">
      <alignment horizontal="center" vertical="center"/>
    </xf>
    <xf numFmtId="0" fontId="16" fillId="16" borderId="1" applyAlignment="1" pivotButton="0" quotePrefix="0" xfId="0">
      <alignment horizontal="center" vertical="center"/>
    </xf>
    <xf numFmtId="0" fontId="16" fillId="17" borderId="1" applyAlignment="1" pivotButton="0" quotePrefix="0" xfId="0">
      <alignment horizontal="center" vertical="center"/>
    </xf>
    <xf numFmtId="0" fontId="16" fillId="18" borderId="1" applyAlignment="1" pivotButton="0" quotePrefix="0" xfId="0">
      <alignment horizontal="center" vertical="center"/>
    </xf>
    <xf numFmtId="0" fontId="16" fillId="19" borderId="1" applyAlignment="1" pivotButton="0" quotePrefix="0" xfId="0">
      <alignment horizontal="center" vertical="center"/>
    </xf>
    <xf numFmtId="0" fontId="39" fillId="8" borderId="1" applyAlignment="1" pivotButton="0" quotePrefix="0" xfId="0">
      <alignment horizontal="left" vertical="top" wrapText="1"/>
    </xf>
    <xf numFmtId="0" fontId="39" fillId="9" borderId="1" applyAlignment="1" pivotButton="0" quotePrefix="0" xfId="0">
      <alignment horizontal="left" vertical="top" wrapText="1"/>
    </xf>
    <xf numFmtId="0" fontId="39" fillId="10" borderId="1" applyAlignment="1" pivotButton="0" quotePrefix="0" xfId="0">
      <alignment horizontal="left" vertical="top" wrapText="1"/>
    </xf>
    <xf numFmtId="0" fontId="39" fillId="20" borderId="1" applyAlignment="1" pivotButton="0" quotePrefix="0" xfId="0">
      <alignment horizontal="left" vertical="top" wrapText="1"/>
    </xf>
    <xf numFmtId="0" fontId="39" fillId="11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QE Maturity Radar</a:t>
            </a:r>
          </a:p>
        </rich>
      </tx>
    </title>
    <plotArea>
      <radarChart>
        <radarStyle val="fille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'📊 Scorecard'!$B$7:$B$14</f>
            </numRef>
          </cat>
          <val>
            <numRef>
              <f>'📊 Scorecard'!$C$7:$C$14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QE Framework</author>
  </authors>
  <commentList>
    <comment ref="E5" authorId="0" shapeId="0">
      <text>
        <t>Add specific evidence, tool names, or % metrics here.</t>
      </text>
    </comment>
    <comment ref="E6" authorId="0" shapeId="0">
      <text>
        <t>Add specific evidence, tool names, or % metrics here.</t>
      </text>
    </comment>
    <comment ref="E7" authorId="0" shapeId="0">
      <text>
        <t>Add specific evidence, tool names, or % metrics here.</t>
      </text>
    </comment>
    <comment ref="E8" authorId="0" shapeId="0">
      <text>
        <t>Add specific evidence, tool names, or % metrics here.</t>
      </text>
    </comment>
    <comment ref="E12" authorId="0" shapeId="0">
      <text>
        <t>Add specific evidence, tool names, or % metrics here.</t>
      </text>
    </comment>
    <comment ref="E13" authorId="0" shapeId="0">
      <text>
        <t>Add specific evidence, tool names, or % metrics here.</t>
      </text>
    </comment>
    <comment ref="E14" authorId="0" shapeId="0">
      <text>
        <t>Add specific evidence, tool names, or % metrics here.</t>
      </text>
    </comment>
    <comment ref="E15" authorId="0" shapeId="0">
      <text>
        <t>Add specific evidence, tool names, or % metrics here.</t>
      </text>
    </comment>
    <comment ref="E16" authorId="0" shapeId="0">
      <text>
        <t>Add specific evidence, tool names, or % metrics here.</t>
      </text>
    </comment>
    <comment ref="E20" authorId="0" shapeId="0">
      <text>
        <t>Add specific evidence, tool names, or % metrics here.</t>
      </text>
    </comment>
    <comment ref="E21" authorId="0" shapeId="0">
      <text>
        <t>Add specific evidence, tool names, or % metrics here.</t>
      </text>
    </comment>
    <comment ref="E22" authorId="0" shapeId="0">
      <text>
        <t>Add specific evidence, tool names, or % metrics here.</t>
      </text>
    </comment>
    <comment ref="E23" authorId="0" shapeId="0">
      <text>
        <t>Add specific evidence, tool names, or % metrics here.</t>
      </text>
    </comment>
    <comment ref="E27" authorId="0" shapeId="0">
      <text>
        <t>Add specific evidence, tool names, or % metrics here.</t>
      </text>
    </comment>
    <comment ref="E28" authorId="0" shapeId="0">
      <text>
        <t>Add specific evidence, tool names, or % metrics here.</t>
      </text>
    </comment>
    <comment ref="E29" authorId="0" shapeId="0">
      <text>
        <t>Add specific evidence, tool names, or % metrics here.</t>
      </text>
    </comment>
    <comment ref="E30" authorId="0" shapeId="0">
      <text>
        <t>Add specific evidence, tool names, or % metrics here.</t>
      </text>
    </comment>
    <comment ref="E34" authorId="0" shapeId="0">
      <text>
        <t>Add specific evidence, tool names, or % metrics here.</t>
      </text>
    </comment>
    <comment ref="E35" authorId="0" shapeId="0">
      <text>
        <t>Add specific evidence, tool names, or % metrics here.</t>
      </text>
    </comment>
    <comment ref="E36" authorId="0" shapeId="0">
      <text>
        <t>Add specific evidence, tool names, or % metrics here.</t>
      </text>
    </comment>
    <comment ref="E37" authorId="0" shapeId="0">
      <text>
        <t>Add specific evidence, tool names, or % metrics here.</t>
      </text>
    </comment>
    <comment ref="E41" authorId="0" shapeId="0">
      <text>
        <t>Add specific evidence, tool names, or % metrics here.</t>
      </text>
    </comment>
    <comment ref="E42" authorId="0" shapeId="0">
      <text>
        <t>Add specific evidence, tool names, or % metrics here.</t>
      </text>
    </comment>
    <comment ref="E43" authorId="0" shapeId="0">
      <text>
        <t>Add specific evidence, tool names, or % metrics here.</t>
      </text>
    </comment>
    <comment ref="E44" authorId="0" shapeId="0">
      <text>
        <t>Add specific evidence, tool names, or % metrics here.</t>
      </text>
    </comment>
    <comment ref="E48" authorId="0" shapeId="0">
      <text>
        <t>Add specific evidence, tool names, or % metrics here.</t>
      </text>
    </comment>
    <comment ref="E49" authorId="0" shapeId="0">
      <text>
        <t>Add specific evidence, tool names, or % metrics here.</t>
      </text>
    </comment>
    <comment ref="E50" authorId="0" shapeId="0">
      <text>
        <t>Add specific evidence, tool names, or % metrics here.</t>
      </text>
    </comment>
    <comment ref="E51" authorId="0" shapeId="0">
      <text>
        <t>Add specific evidence, tool names, or % metrics here.</t>
      </text>
    </comment>
    <comment ref="E55" authorId="0" shapeId="0">
      <text>
        <t>Add specific evidence, tool names, or % metrics here.</t>
      </text>
    </comment>
    <comment ref="E56" authorId="0" shapeId="0">
      <text>
        <t>Add specific evidence, tool names, or % metrics here.</t>
      </text>
    </comment>
    <comment ref="E57" authorId="0" shapeId="0">
      <text>
        <t>Add specific evidence, tool names, or % metrics here.</t>
      </text>
    </comment>
    <comment ref="E58" authorId="0" shapeId="0">
      <text>
        <t>Add specific evidence, tool names, or % metrics here.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64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9A825"/>
    <outlinePr summaryBelow="1" summaryRight="1"/>
    <pageSetUpPr/>
  </sheetPr>
  <dimension ref="A1:K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70" customWidth="1" min="3" max="3"/>
    <col width="20" customWidth="1" min="4" max="4"/>
  </cols>
  <sheetData>
    <row r="1" ht="14" customHeight="1">
      <c r="A1" s="1" t="n"/>
      <c r="B1" s="1" t="n"/>
      <c r="C1" s="1" t="n"/>
      <c r="D1" s="1" t="n"/>
    </row>
    <row r="2" ht="40" customHeight="1">
      <c r="A2" s="2" t="inlineStr">
        <is>
          <t>QE Maturity Framework — Measurement &amp; Assessment Tool</t>
        </is>
      </c>
    </row>
    <row r="3" ht="18" customHeight="1">
      <c r="A3" s="3" t="inlineStr">
        <is>
          <t>pankajnakhat.com  ·  Version 2.0  ·  April 2026</t>
        </is>
      </c>
    </row>
    <row r="4" ht="10" customHeight="1"/>
    <row r="5" ht="28" customHeight="1">
      <c r="A5" s="4" t="inlineStr">
        <is>
          <t>About This Workbook</t>
        </is>
      </c>
    </row>
    <row r="6" ht="36" customHeight="1">
      <c r="A6" s="5" t="inlineStr"/>
      <c r="B6" s="6" t="inlineStr">
        <is>
          <t>Purpose</t>
        </is>
      </c>
      <c r="C6" s="7" t="inlineStr">
        <is>
          <t>Assess your organisation's QE maturity level across 8 dimensions, track DORA metrics, prioritise improvement actions, and generate an executive scorecard.</t>
        </is>
      </c>
      <c r="D6" s="8" t="inlineStr"/>
    </row>
    <row r="7" ht="36" customHeight="1">
      <c r="A7" s="5" t="inlineStr"/>
      <c r="B7" s="6" t="inlineStr">
        <is>
          <t>Who uses it</t>
        </is>
      </c>
      <c r="C7" s="7" t="inlineStr">
        <is>
          <t>Head of QA / QE Lead completes the Assessment sheet quarterly. Results flow automatically into the Scorecard and Action Plan sheets.</t>
        </is>
      </c>
      <c r="D7" s="8" t="inlineStr"/>
    </row>
    <row r="8" ht="36" customHeight="1">
      <c r="A8" s="5" t="inlineStr"/>
      <c r="B8" s="6" t="inlineStr">
        <is>
          <t>How often</t>
        </is>
      </c>
      <c r="C8" s="7" t="inlineStr">
        <is>
          <t>Conduct a full assessment every quarter (or after a major transformation milestone). DORA metrics should be tracked monthly.</t>
        </is>
      </c>
      <c r="D8" s="8" t="inlineStr"/>
    </row>
    <row r="9" ht="36" customHeight="1">
      <c r="A9" s="5" t="inlineStr"/>
      <c r="B9" s="6" t="inlineStr">
        <is>
          <t>Scoring scale</t>
        </is>
      </c>
      <c r="C9" s="7" t="inlineStr">
        <is>
          <t>Each capability is scored 1–5. Score represents the SUSTAINED, CONSISTENT level — not aspirational or occasional peak performance.</t>
        </is>
      </c>
      <c r="D9" s="8" t="inlineStr"/>
    </row>
    <row r="10" ht="10" customHeight="1"/>
    <row r="11" ht="28" customHeight="1">
      <c r="A11" s="9" t="inlineStr">
        <is>
          <t>Scoring Legend</t>
        </is>
      </c>
    </row>
    <row r="12" ht="24" customHeight="1">
      <c r="A12" s="10" t="inlineStr"/>
      <c r="B12" s="11" t="inlineStr">
        <is>
          <t xml:space="preserve">  1 — Reactive</t>
        </is>
      </c>
      <c r="C12" s="12" t="inlineStr">
        <is>
          <t>Ad-hoc, inconsistent, firefighting. No defined process.</t>
        </is>
      </c>
      <c r="D12" s="10" t="inlineStr"/>
    </row>
    <row r="13" ht="24" customHeight="1">
      <c r="A13" s="13" t="inlineStr"/>
      <c r="B13" s="14" t="inlineStr">
        <is>
          <t xml:space="preserve">  2 — Managed</t>
        </is>
      </c>
      <c r="C13" s="15" t="inlineStr">
        <is>
          <t>Defined but not consistently applied. Some repeatability.</t>
        </is>
      </c>
      <c r="D13" s="13" t="inlineStr"/>
    </row>
    <row r="14" ht="24" customHeight="1">
      <c r="A14" s="16" t="inlineStr"/>
      <c r="B14" s="17" t="inlineStr">
        <is>
          <t xml:space="preserve">  3 — Defined</t>
        </is>
      </c>
      <c r="C14" s="18" t="inlineStr">
        <is>
          <t>Consistent and documented. Majority of teams practising.</t>
        </is>
      </c>
      <c r="D14" s="16" t="inlineStr"/>
    </row>
    <row r="15" ht="24" customHeight="1">
      <c r="A15" s="19" t="inlineStr"/>
      <c r="B15" s="20" t="inlineStr">
        <is>
          <t xml:space="preserve">  4 — Measured</t>
        </is>
      </c>
      <c r="C15" s="21" t="inlineStr">
        <is>
          <t>Data-driven. Metrics tracked. Continuous improvement active.</t>
        </is>
      </c>
      <c r="D15" s="19" t="inlineStr"/>
    </row>
    <row r="16" ht="24" customHeight="1">
      <c r="A16" s="19" t="inlineStr"/>
      <c r="B16" s="22" t="inlineStr">
        <is>
          <t xml:space="preserve">  5 — Proactive</t>
        </is>
      </c>
      <c r="C16" s="21" t="inlineStr">
        <is>
          <t>Optimised, automated, self-sustaining. Industry-leading.</t>
        </is>
      </c>
      <c r="D16" s="19" t="inlineStr"/>
    </row>
    <row r="17" ht="10" customHeight="1"/>
    <row r="18" ht="28" customHeight="1">
      <c r="A18" s="23" t="inlineStr">
        <is>
          <t>Workbook Sheets</t>
        </is>
      </c>
    </row>
    <row r="19" ht="22" customHeight="1">
      <c r="A19" s="5" t="inlineStr"/>
      <c r="B19" s="24" t="inlineStr">
        <is>
          <t>📋 Instructions</t>
        </is>
      </c>
      <c r="C19" s="25" t="inlineStr">
        <is>
          <t>This sheet — overview, scoring guide, and how to use.</t>
        </is>
      </c>
      <c r="D19" s="8" t="inlineStr"/>
    </row>
    <row r="20" ht="22" customHeight="1">
      <c r="A20" s="5" t="inlineStr"/>
      <c r="B20" s="24" t="inlineStr">
        <is>
          <t>🎯 Assessment</t>
        </is>
      </c>
      <c r="C20" s="25" t="inlineStr">
        <is>
          <t>MAIN INPUT SHEET — score each capability dimension per squad or org-wide.</t>
        </is>
      </c>
      <c r="D20" s="8" t="inlineStr"/>
    </row>
    <row r="21" ht="22" customHeight="1">
      <c r="A21" s="5" t="inlineStr"/>
      <c r="B21" s="24" t="inlineStr">
        <is>
          <t>📊 Scorecard</t>
        </is>
      </c>
      <c r="C21" s="25" t="inlineStr">
        <is>
          <t>Auto-generated summary with radar chart and maturity level.</t>
        </is>
      </c>
      <c r="D21" s="8" t="inlineStr"/>
    </row>
    <row r="22" ht="22" customHeight="1">
      <c r="A22" s="5" t="inlineStr"/>
      <c r="B22" s="24" t="inlineStr">
        <is>
          <t>📈 DORA Metrics</t>
        </is>
      </c>
      <c r="C22" s="25" t="inlineStr">
        <is>
          <t>Monthly DORA and quality KPI tracker with trend indicators.</t>
        </is>
      </c>
      <c r="D22" s="8" t="inlineStr"/>
    </row>
    <row r="23" ht="22" customHeight="1">
      <c r="A23" s="5" t="inlineStr"/>
      <c r="B23" s="24" t="inlineStr">
        <is>
          <t>🗺️ Action Plan</t>
        </is>
      </c>
      <c r="C23" s="25" t="inlineStr">
        <is>
          <t>Gap analysis auto-populated from assessment; add owners and dates.</t>
        </is>
      </c>
      <c r="D23" s="8" t="inlineStr"/>
    </row>
    <row r="24" ht="22" customHeight="1">
      <c r="A24" s="5" t="inlineStr"/>
      <c r="B24" s="24" t="inlineStr">
        <is>
          <t>📚 Reference</t>
        </is>
      </c>
      <c r="C24" s="25" t="inlineStr">
        <is>
          <t>Capability descriptors for each level — reference while scoring.</t>
        </is>
      </c>
      <c r="D24" s="8" t="inlineStr"/>
    </row>
    <row r="26" ht="20" customHeight="1"/>
    <row r="27" ht="28" customHeight="1">
      <c r="A27" s="26" t="inlineStr">
        <is>
          <t>Framework © Pankaj Nakhat · pankajnakhat.com · Open Source — adapt freely</t>
        </is>
      </c>
    </row>
    <row r="29" ht="16" customHeight="1">
      <c r="A29" s="27" t="inlineStr">
        <is>
          <t>QE Maturity Framework © Pankaj Nakhat · pankajnakhat.com · Open Source — adapt freely · Version 2.0</t>
        </is>
      </c>
    </row>
  </sheetData>
  <mergeCells count="8">
    <mergeCell ref="A1:D1"/>
    <mergeCell ref="A5:D5"/>
    <mergeCell ref="A18:D18"/>
    <mergeCell ref="A27:D27"/>
    <mergeCell ref="A29:K29"/>
    <mergeCell ref="A3:D3"/>
    <mergeCell ref="A2:D2"/>
    <mergeCell ref="A11:D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565C0"/>
    <outlinePr summaryBelow="1" summaryRight="1"/>
    <pageSetUpPr/>
  </sheetPr>
  <dimension ref="A1:K63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2" customWidth="1" min="2" max="2"/>
    <col width="52" customWidth="1" min="3" max="3"/>
    <col width="12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4" customWidth="1" min="10" max="10"/>
    <col width="28" customWidth="1" min="11" max="11"/>
  </cols>
  <sheetData>
    <row r="1" ht="12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8" customHeight="1">
      <c r="A2" s="28" t="inlineStr">
        <is>
          <t>🎯  QE Maturity Assessment — Capability Scoring</t>
        </is>
      </c>
    </row>
    <row r="3" ht="32" customHeight="1">
      <c r="A3" s="29" t="inlineStr">
        <is>
          <t>Capability Dimension / Criteria</t>
        </is>
      </c>
      <c r="B3" s="30" t="n"/>
      <c r="C3" s="29" t="inlineStr">
        <is>
          <t>What 'Good' Looks Like at This Level</t>
        </is>
      </c>
      <c r="D3" s="31" t="inlineStr">
        <is>
          <t>Your Score
(1–5)</t>
        </is>
      </c>
      <c r="E3" s="31" t="inlineStr">
        <is>
          <t>Evidence /
Notes</t>
        </is>
      </c>
      <c r="F3" s="31" t="inlineStr">
        <is>
          <t>Priority
(H/M/L)</t>
        </is>
      </c>
      <c r="G3" s="31" t="inlineStr">
        <is>
          <t>Owner</t>
        </is>
      </c>
      <c r="H3" s="31" t="inlineStr">
        <is>
          <t>Target
Score</t>
        </is>
      </c>
      <c r="I3" s="31" t="inlineStr">
        <is>
          <t>Target
Date</t>
        </is>
      </c>
      <c r="J3" s="32" t="inlineStr">
        <is>
          <t>Gap</t>
        </is>
      </c>
      <c r="K3" s="32" t="inlineStr">
        <is>
          <t>Status</t>
        </is>
      </c>
    </row>
    <row r="4" ht="22" customHeight="1">
      <c r="A4" s="33" t="inlineStr">
        <is>
          <t xml:space="preserve">  1. TEST STRATEGY &amp; PLANNING</t>
        </is>
      </c>
    </row>
    <row r="5" ht="48" customHeight="1">
      <c r="A5" s="34" t="inlineStr"/>
      <c r="B5" s="35" t="inlineStr">
        <is>
          <t>Risk-based test prioritisation</t>
        </is>
      </c>
      <c r="C5" s="36" t="inlineStr">
        <is>
          <t>Tests are prioritised based on business risk and impact, not just coverage metrics. Risk matrix maintained and reviewed each quarter.</t>
        </is>
      </c>
      <c r="D5" s="37" t="n"/>
      <c r="E5" s="7" t="inlineStr"/>
      <c r="F5" s="38" t="n"/>
      <c r="G5" s="39" t="inlineStr"/>
      <c r="H5" s="40" t="n"/>
      <c r="I5" s="41" t="inlineStr"/>
      <c r="J5" s="42">
        <f>IF(AND(D5&lt;&gt;"",H5&lt;&gt;""),H5-D5,"")</f>
        <v/>
      </c>
      <c r="K5" s="43">
        <f>IF(D5="","⬜ Not Scored",IF(D5&gt;=5,"✅ Optimised",IF(D5&gt;=4,"🟢 Measured",IF(D5&gt;=3,"🟡 Defined",IF(D5&gt;=2,"🟠 Managed","🔴 Reactive")))))</f>
        <v/>
      </c>
    </row>
    <row r="6" ht="48" customHeight="1">
      <c r="A6" s="34" t="inlineStr"/>
      <c r="B6" s="35" t="inlineStr">
        <is>
          <t>Shift-left adoption</t>
        </is>
      </c>
      <c r="C6" s="36" t="inlineStr">
        <is>
          <t>QE is involved from requirements/design phase. Acceptance criteria written before development starts. DoR includes test approach.</t>
        </is>
      </c>
      <c r="D6" s="37" t="n"/>
      <c r="E6" s="7" t="inlineStr"/>
      <c r="F6" s="38" t="n"/>
      <c r="G6" s="39" t="inlineStr"/>
      <c r="H6" s="40" t="n"/>
      <c r="I6" s="41" t="inlineStr"/>
      <c r="J6" s="42">
        <f>IF(AND(D6&lt;&gt;"",H6&lt;&gt;""),H6-D6,"")</f>
        <v/>
      </c>
      <c r="K6" s="43">
        <f>IF(D6="","⬜ Not Scored",IF(D6&gt;=5,"✅ Optimised",IF(D6&gt;=4,"🟢 Measured",IF(D6&gt;=3,"🟡 Defined",IF(D6&gt;=2,"🟠 Managed","🔴 Reactive")))))</f>
        <v/>
      </c>
    </row>
    <row r="7" ht="48" customHeight="1">
      <c r="A7" s="34" t="inlineStr"/>
      <c r="B7" s="35" t="inlineStr">
        <is>
          <t>Test pyramid balance</t>
        </is>
      </c>
      <c r="C7" s="36" t="inlineStr">
        <is>
          <t>Healthy ratio of unit : integration : E2E tests. Pyramid is intentional, monitored, and enforced in CI pipeline gates.</t>
        </is>
      </c>
      <c r="D7" s="37" t="n"/>
      <c r="E7" s="7" t="inlineStr"/>
      <c r="F7" s="38" t="n"/>
      <c r="G7" s="39" t="inlineStr"/>
      <c r="H7" s="40" t="n"/>
      <c r="I7" s="41" t="inlineStr"/>
      <c r="J7" s="42">
        <f>IF(AND(D7&lt;&gt;"",H7&lt;&gt;""),H7-D7,"")</f>
        <v/>
      </c>
      <c r="K7" s="43">
        <f>IF(D7="","⬜ Not Scored",IF(D7&gt;=5,"✅ Optimised",IF(D7&gt;=4,"🟢 Measured",IF(D7&gt;=3,"🟡 Defined",IF(D7&gt;=2,"🟠 Managed","🔴 Reactive")))))</f>
        <v/>
      </c>
    </row>
    <row r="8" ht="48" customHeight="1">
      <c r="A8" s="34" t="inlineStr"/>
      <c r="B8" s="35" t="inlineStr">
        <is>
          <t>Definition of Done (DoD)</t>
        </is>
      </c>
      <c r="C8" s="36" t="inlineStr">
        <is>
          <t>DoD includes: tests written, automation updated, monitoring in place, docs current. Enforced consistently across all squads.</t>
        </is>
      </c>
      <c r="D8" s="37" t="n"/>
      <c r="E8" s="7" t="inlineStr"/>
      <c r="F8" s="38" t="n"/>
      <c r="G8" s="39" t="inlineStr"/>
      <c r="H8" s="40" t="n"/>
      <c r="I8" s="41" t="inlineStr"/>
      <c r="J8" s="42">
        <f>IF(AND(D8&lt;&gt;"",H8&lt;&gt;""),H8-D8,"")</f>
        <v/>
      </c>
      <c r="K8" s="43">
        <f>IF(D8="","⬜ Not Scored",IF(D8&gt;=5,"✅ Optimised",IF(D8&gt;=4,"🟢 Measured",IF(D8&gt;=3,"🟡 Defined",IF(D8&gt;=2,"🟠 Managed","🔴 Reactive")))))</f>
        <v/>
      </c>
    </row>
    <row r="9" ht="20" customHeight="1">
      <c r="A9" s="44" t="inlineStr">
        <is>
          <t xml:space="preserve">  ↳  TEST STRATEGY &amp; PLANNING  —  Dimension Average</t>
        </is>
      </c>
      <c r="D9" s="45">
        <f>IFERROR(AVERAGE(D5,D6,D7,D8),"")</f>
        <v/>
      </c>
      <c r="E9" s="5" t="inlineStr"/>
      <c r="F9" s="5" t="inlineStr"/>
      <c r="G9" s="5" t="inlineStr"/>
      <c r="H9" s="5" t="inlineStr"/>
      <c r="I9" s="5" t="inlineStr"/>
      <c r="J9" s="5" t="inlineStr"/>
      <c r="K9" s="5" t="inlineStr"/>
    </row>
    <row r="11" ht="22" customHeight="1">
      <c r="A11" s="33" t="inlineStr">
        <is>
          <t xml:space="preserve">  2. TEST AUTOMATION</t>
        </is>
      </c>
    </row>
    <row r="12" ht="48" customHeight="1">
      <c r="A12" s="34" t="inlineStr"/>
      <c r="B12" s="35" t="inlineStr">
        <is>
          <t>Automation coverage (regression)</t>
        </is>
      </c>
      <c r="C12" s="36" t="inlineStr">
        <is>
          <t>% of critical regression paths covered by automated tests. Target: ≥85% for elite. Score reflects sustained reality, not snapshot.</t>
        </is>
      </c>
      <c r="D12" s="37" t="n"/>
      <c r="E12" s="7" t="inlineStr"/>
      <c r="F12" s="38" t="n"/>
      <c r="G12" s="39" t="inlineStr"/>
      <c r="H12" s="40" t="n"/>
      <c r="I12" s="41" t="inlineStr"/>
      <c r="J12" s="42">
        <f>IF(AND(D12&lt;&gt;"",H12&lt;&gt;""),H12-D12,"")</f>
        <v/>
      </c>
      <c r="K12" s="43">
        <f>IF(D12="","⬜ Not Scored",IF(D12&gt;=5,"✅ Optimised",IF(D12&gt;=4,"🟢 Measured",IF(D12&gt;=3,"🟡 Defined",IF(D12&gt;=2,"🟠 Managed","🔴 Reactive")))))</f>
        <v/>
      </c>
    </row>
    <row r="13" ht="48" customHeight="1">
      <c r="A13" s="34" t="inlineStr"/>
      <c r="B13" s="35" t="inlineStr">
        <is>
          <t>Automation reliability (flakiness)</t>
        </is>
      </c>
      <c r="C13" s="36" t="inlineStr">
        <is>
          <t>Flakiness rate &lt;2%. Tests are deterministic. Flaky tests are treated as bugs with the same severity as product defects.</t>
        </is>
      </c>
      <c r="D13" s="37" t="n"/>
      <c r="E13" s="7" t="inlineStr"/>
      <c r="F13" s="38" t="n"/>
      <c r="G13" s="39" t="inlineStr"/>
      <c r="H13" s="40" t="n"/>
      <c r="I13" s="41" t="inlineStr"/>
      <c r="J13" s="42">
        <f>IF(AND(D13&lt;&gt;"",H13&lt;&gt;""),H13-D13,"")</f>
        <v/>
      </c>
      <c r="K13" s="43">
        <f>IF(D13="","⬜ Not Scored",IF(D13&gt;=5,"✅ Optimised",IF(D13&gt;=4,"🟢 Measured",IF(D13&gt;=3,"🟡 Defined",IF(D13&gt;=2,"🟠 Managed","🔴 Reactive")))))</f>
        <v/>
      </c>
    </row>
    <row r="14" ht="48" customHeight="1">
      <c r="A14" s="34" t="inlineStr"/>
      <c r="B14" s="35" t="inlineStr">
        <is>
          <t>CI/CD integration</t>
        </is>
      </c>
      <c r="C14" s="36" t="inlineStr">
        <is>
          <t>All automated tests run on every PR/merge. Pipeline blocks merge on failure. No manual 'skip this time' bypass available.</t>
        </is>
      </c>
      <c r="D14" s="37" t="n"/>
      <c r="E14" s="7" t="inlineStr"/>
      <c r="F14" s="38" t="n"/>
      <c r="G14" s="39" t="inlineStr"/>
      <c r="H14" s="40" t="n"/>
      <c r="I14" s="41" t="inlineStr"/>
      <c r="J14" s="42">
        <f>IF(AND(D14&lt;&gt;"",H14&lt;&gt;""),H14-D14,"")</f>
        <v/>
      </c>
      <c r="K14" s="43">
        <f>IF(D14="","⬜ Not Scored",IF(D14&gt;=5,"✅ Optimised",IF(D14&gt;=4,"🟢 Measured",IF(D14&gt;=3,"🟡 Defined",IF(D14&gt;=2,"🟠 Managed","🔴 Reactive")))))</f>
        <v/>
      </c>
    </row>
    <row r="15" ht="48" customHeight="1">
      <c r="A15" s="34" t="inlineStr"/>
      <c r="B15" s="35" t="inlineStr">
        <is>
          <t>Self-healing &amp; maintainability</t>
        </is>
      </c>
      <c r="C15" s="36" t="inlineStr">
        <is>
          <t>Locator strategies are robust (data-test-id, semantic). Tests require minimal maintenance after UI changes. Healing metrics tracked.</t>
        </is>
      </c>
      <c r="D15" s="37" t="n"/>
      <c r="E15" s="7" t="inlineStr"/>
      <c r="F15" s="38" t="n"/>
      <c r="G15" s="39" t="inlineStr"/>
      <c r="H15" s="40" t="n"/>
      <c r="I15" s="41" t="inlineStr"/>
      <c r="J15" s="42">
        <f>IF(AND(D15&lt;&gt;"",H15&lt;&gt;""),H15-D15,"")</f>
        <v/>
      </c>
      <c r="K15" s="43">
        <f>IF(D15="","⬜ Not Scored",IF(D15&gt;=5,"✅ Optimised",IF(D15&gt;=4,"🟢 Measured",IF(D15&gt;=3,"🟡 Defined",IF(D15&gt;=2,"🟠 Managed","🔴 Reactive")))))</f>
        <v/>
      </c>
    </row>
    <row r="16" ht="48" customHeight="1">
      <c r="A16" s="34" t="inlineStr"/>
      <c r="B16" s="35" t="inlineStr">
        <is>
          <t>Performance &amp; load testing</t>
        </is>
      </c>
      <c r="C16" s="36" t="inlineStr">
        <is>
          <t>Performance tests run in CI with defined thresholds. SLA baselines established. Load profiles reflect realistic production traffic.</t>
        </is>
      </c>
      <c r="D16" s="37" t="n"/>
      <c r="E16" s="7" t="inlineStr"/>
      <c r="F16" s="38" t="n"/>
      <c r="G16" s="39" t="inlineStr"/>
      <c r="H16" s="40" t="n"/>
      <c r="I16" s="41" t="inlineStr"/>
      <c r="J16" s="42">
        <f>IF(AND(D16&lt;&gt;"",H16&lt;&gt;""),H16-D16,"")</f>
        <v/>
      </c>
      <c r="K16" s="43">
        <f>IF(D16="","⬜ Not Scored",IF(D16&gt;=5,"✅ Optimised",IF(D16&gt;=4,"🟢 Measured",IF(D16&gt;=3,"🟡 Defined",IF(D16&gt;=2,"🟠 Managed","🔴 Reactive")))))</f>
        <v/>
      </c>
    </row>
    <row r="17" ht="20" customHeight="1">
      <c r="A17" s="44" t="inlineStr">
        <is>
          <t xml:space="preserve">  ↳  TEST AUTOMATION  —  Dimension Average</t>
        </is>
      </c>
      <c r="D17" s="45">
        <f>IFERROR(AVERAGE(D12,D13,D14,D15,D16),"")</f>
        <v/>
      </c>
      <c r="E17" s="5" t="inlineStr"/>
      <c r="F17" s="5" t="inlineStr"/>
      <c r="G17" s="5" t="inlineStr"/>
      <c r="H17" s="5" t="inlineStr"/>
      <c r="I17" s="5" t="inlineStr"/>
      <c r="J17" s="5" t="inlineStr"/>
      <c r="K17" s="5" t="inlineStr"/>
    </row>
    <row r="19" ht="22" customHeight="1">
      <c r="A19" s="33" t="inlineStr">
        <is>
          <t xml:space="preserve">  3. API &amp; CONTRACT QUALITY</t>
        </is>
      </c>
    </row>
    <row r="20" ht="48" customHeight="1">
      <c r="A20" s="34" t="inlineStr"/>
      <c r="B20" s="35" t="inlineStr">
        <is>
          <t>API test coverage</t>
        </is>
      </c>
      <c r="C20" s="36" t="inlineStr">
        <is>
          <t>All public and internal APIs have automated contract, functional, and negative tests. OpenAPI specs are source of truth.</t>
        </is>
      </c>
      <c r="D20" s="37" t="n"/>
      <c r="E20" s="7" t="inlineStr"/>
      <c r="F20" s="38" t="n"/>
      <c r="G20" s="39" t="inlineStr"/>
      <c r="H20" s="40" t="n"/>
      <c r="I20" s="41" t="inlineStr"/>
      <c r="J20" s="42">
        <f>IF(AND(D20&lt;&gt;"",H20&lt;&gt;""),H20-D20,"")</f>
        <v/>
      </c>
      <c r="K20" s="43">
        <f>IF(D20="","⬜ Not Scored",IF(D20&gt;=5,"✅ Optimised",IF(D20&gt;=4,"🟢 Measured",IF(D20&gt;=3,"🟡 Defined",IF(D20&gt;=2,"🟠 Managed","🔴 Reactive")))))</f>
        <v/>
      </c>
    </row>
    <row r="21" ht="48" customHeight="1">
      <c r="A21" s="34" t="inlineStr"/>
      <c r="B21" s="35" t="inlineStr">
        <is>
          <t>Consumer-driven contract testing</t>
        </is>
      </c>
      <c r="C21" s="36" t="inlineStr">
        <is>
          <t>Pact/CDCT implemented for all critical service integrations. Contracts versioned. Provider verification blocks breaking changes.</t>
        </is>
      </c>
      <c r="D21" s="37" t="n"/>
      <c r="E21" s="7" t="inlineStr"/>
      <c r="F21" s="38" t="n"/>
      <c r="G21" s="39" t="inlineStr"/>
      <c r="H21" s="40" t="n"/>
      <c r="I21" s="41" t="inlineStr"/>
      <c r="J21" s="42">
        <f>IF(AND(D21&lt;&gt;"",H21&lt;&gt;""),H21-D21,"")</f>
        <v/>
      </c>
      <c r="K21" s="43">
        <f>IF(D21="","⬜ Not Scored",IF(D21&gt;=5,"✅ Optimised",IF(D21&gt;=4,"🟢 Measured",IF(D21&gt;=3,"🟡 Defined",IF(D21&gt;=2,"🟠 Managed","🔴 Reactive")))))</f>
        <v/>
      </c>
    </row>
    <row r="22" ht="48" customHeight="1">
      <c r="A22" s="34" t="inlineStr"/>
      <c r="B22" s="35" t="inlineStr">
        <is>
          <t>API documentation currency</t>
        </is>
      </c>
      <c r="C22" s="36" t="inlineStr">
        <is>
          <t>API docs auto-generated and always reflect live behaviour. No drift between docs and implementation. Teams consume docs, not code.</t>
        </is>
      </c>
      <c r="D22" s="37" t="n"/>
      <c r="E22" s="7" t="inlineStr"/>
      <c r="F22" s="38" t="n"/>
      <c r="G22" s="39" t="inlineStr"/>
      <c r="H22" s="40" t="n"/>
      <c r="I22" s="41" t="inlineStr"/>
      <c r="J22" s="42">
        <f>IF(AND(D22&lt;&gt;"",H22&lt;&gt;""),H22-D22,"")</f>
        <v/>
      </c>
      <c r="K22" s="43">
        <f>IF(D22="","⬜ Not Scored",IF(D22&gt;=5,"✅ Optimised",IF(D22&gt;=4,"🟢 Measured",IF(D22&gt;=3,"🟡 Defined",IF(D22&gt;=2,"🟠 Managed","🔴 Reactive")))))</f>
        <v/>
      </c>
    </row>
    <row r="23" ht="48" customHeight="1">
      <c r="A23" s="34" t="inlineStr"/>
      <c r="B23" s="35" t="inlineStr">
        <is>
          <t>Schema &amp; data validation</t>
        </is>
      </c>
      <c r="C23" s="36" t="inlineStr">
        <is>
          <t>Request/response schemas validated in pipeline. Data type, range, and format violations caught at contract level, not E2E.</t>
        </is>
      </c>
      <c r="D23" s="37" t="n"/>
      <c r="E23" s="7" t="inlineStr"/>
      <c r="F23" s="38" t="n"/>
      <c r="G23" s="39" t="inlineStr"/>
      <c r="H23" s="40" t="n"/>
      <c r="I23" s="41" t="inlineStr"/>
      <c r="J23" s="42">
        <f>IF(AND(D23&lt;&gt;"",H23&lt;&gt;""),H23-D23,"")</f>
        <v/>
      </c>
      <c r="K23" s="43">
        <f>IF(D23="","⬜ Not Scored",IF(D23&gt;=5,"✅ Optimised",IF(D23&gt;=4,"🟢 Measured",IF(D23&gt;=3,"🟡 Defined",IF(D23&gt;=2,"🟠 Managed","🔴 Reactive")))))</f>
        <v/>
      </c>
    </row>
    <row r="24" ht="20" customHeight="1">
      <c r="A24" s="44" t="inlineStr">
        <is>
          <t xml:space="preserve">  ↳  API &amp; CONTRACT QUALITY  —  Dimension Average</t>
        </is>
      </c>
      <c r="D24" s="45">
        <f>IFERROR(AVERAGE(D20,D21,D22,D23),"")</f>
        <v/>
      </c>
      <c r="E24" s="5" t="inlineStr"/>
      <c r="F24" s="5" t="inlineStr"/>
      <c r="G24" s="5" t="inlineStr"/>
      <c r="H24" s="5" t="inlineStr"/>
      <c r="I24" s="5" t="inlineStr"/>
      <c r="J24" s="5" t="inlineStr"/>
      <c r="K24" s="5" t="inlineStr"/>
    </row>
    <row r="26" ht="22" customHeight="1">
      <c r="A26" s="33" t="inlineStr">
        <is>
          <t xml:space="preserve">  4. QUALITY CULTURE &amp; OWNERSHIP</t>
        </is>
      </c>
    </row>
    <row r="27" ht="48" customHeight="1">
      <c r="A27" s="34" t="inlineStr"/>
      <c r="B27" s="35" t="inlineStr">
        <is>
          <t>Developer quality ownership</t>
        </is>
      </c>
      <c r="C27" s="36" t="inlineStr">
        <is>
          <t>Developers write and own unit + integration tests without QE prompting. Test coverage is reviewed in every PR, not just audited.</t>
        </is>
      </c>
      <c r="D27" s="37" t="n"/>
      <c r="E27" s="7" t="inlineStr"/>
      <c r="F27" s="38" t="n"/>
      <c r="G27" s="39" t="inlineStr"/>
      <c r="H27" s="40" t="n"/>
      <c r="I27" s="41" t="inlineStr"/>
      <c r="J27" s="42">
        <f>IF(AND(D27&lt;&gt;"",H27&lt;&gt;""),H27-D27,"")</f>
        <v/>
      </c>
      <c r="K27" s="43">
        <f>IF(D27="","⬜ Not Scored",IF(D27&gt;=5,"✅ Optimised",IF(D27&gt;=4,"🟢 Measured",IF(D27&gt;=3,"🟡 Defined",IF(D27&gt;=2,"🟠 Managed","🔴 Reactive")))))</f>
        <v/>
      </c>
    </row>
    <row r="28" ht="48" customHeight="1">
      <c r="A28" s="34" t="inlineStr"/>
      <c r="B28" s="35" t="inlineStr">
        <is>
          <t>QE embedded in ceremonies</t>
        </is>
      </c>
      <c r="C28" s="36" t="inlineStr">
        <is>
          <t>QE participates in refinement (not just planning). Acceptance criteria co-written. Edge cases discussed upfront, not discovered late.</t>
        </is>
      </c>
      <c r="D28" s="37" t="n"/>
      <c r="E28" s="7" t="inlineStr"/>
      <c r="F28" s="38" t="n"/>
      <c r="G28" s="39" t="inlineStr"/>
      <c r="H28" s="40" t="n"/>
      <c r="I28" s="41" t="inlineStr"/>
      <c r="J28" s="42">
        <f>IF(AND(D28&lt;&gt;"",H28&lt;&gt;""),H28-D28,"")</f>
        <v/>
      </c>
      <c r="K28" s="43">
        <f>IF(D28="","⬜ Not Scored",IF(D28&gt;=5,"✅ Optimised",IF(D28&gt;=4,"🟢 Measured",IF(D28&gt;=3,"🟡 Defined",IF(D28&gt;=2,"🟠 Managed","🔴 Reactive")))))</f>
        <v/>
      </c>
    </row>
    <row r="29" ht="48" customHeight="1">
      <c r="A29" s="34" t="inlineStr"/>
      <c r="B29" s="35" t="inlineStr">
        <is>
          <t>Quality champion network</t>
        </is>
      </c>
      <c r="C29" s="36" t="inlineStr">
        <is>
          <t>Each squad has an identified quality champion. Champions are supported, trained, and have clear responsibilities. Network meets regularly.</t>
        </is>
      </c>
      <c r="D29" s="37" t="n"/>
      <c r="E29" s="7" t="inlineStr"/>
      <c r="F29" s="38" t="n"/>
      <c r="G29" s="39" t="inlineStr"/>
      <c r="H29" s="40" t="n"/>
      <c r="I29" s="41" t="inlineStr"/>
      <c r="J29" s="42">
        <f>IF(AND(D29&lt;&gt;"",H29&lt;&gt;""),H29-D29,"")</f>
        <v/>
      </c>
      <c r="K29" s="43">
        <f>IF(D29="","⬜ Not Scored",IF(D29&gt;=5,"✅ Optimised",IF(D29&gt;=4,"🟢 Measured",IF(D29&gt;=3,"🟡 Defined",IF(D29&gt;=2,"🟠 Managed","🔴 Reactive")))))</f>
        <v/>
      </c>
    </row>
    <row r="30" ht="48" customHeight="1">
      <c r="A30" s="34" t="inlineStr"/>
      <c r="B30" s="35" t="inlineStr">
        <is>
          <t>Quality mindset &amp; culture</t>
        </is>
      </c>
      <c r="C30" s="36" t="inlineStr">
        <is>
          <t>Team self-identifies quality gaps proactively. Retros include quality themes. 'Done = tested + monitored' is accepted, not debated.</t>
        </is>
      </c>
      <c r="D30" s="37" t="n"/>
      <c r="E30" s="7" t="inlineStr"/>
      <c r="F30" s="38" t="n"/>
      <c r="G30" s="39" t="inlineStr"/>
      <c r="H30" s="40" t="n"/>
      <c r="I30" s="41" t="inlineStr"/>
      <c r="J30" s="42">
        <f>IF(AND(D30&lt;&gt;"",H30&lt;&gt;""),H30-D30,"")</f>
        <v/>
      </c>
      <c r="K30" s="43">
        <f>IF(D30="","⬜ Not Scored",IF(D30&gt;=5,"✅ Optimised",IF(D30&gt;=4,"🟢 Measured",IF(D30&gt;=3,"🟡 Defined",IF(D30&gt;=2,"🟠 Managed","🔴 Reactive")))))</f>
        <v/>
      </c>
    </row>
    <row r="31" ht="20" customHeight="1">
      <c r="A31" s="44" t="inlineStr">
        <is>
          <t xml:space="preserve">  ↳  QUALITY CULTURE &amp; OWNERSHIP  —  Dimension Average</t>
        </is>
      </c>
      <c r="D31" s="45">
        <f>IFERROR(AVERAGE(D27,D28,D29,D30),"")</f>
        <v/>
      </c>
      <c r="E31" s="5" t="inlineStr"/>
      <c r="F31" s="5" t="inlineStr"/>
      <c r="G31" s="5" t="inlineStr"/>
      <c r="H31" s="5" t="inlineStr"/>
      <c r="I31" s="5" t="inlineStr"/>
      <c r="J31" s="5" t="inlineStr"/>
      <c r="K31" s="5" t="inlineStr"/>
    </row>
    <row r="33" ht="22" customHeight="1">
      <c r="A33" s="33" t="inlineStr">
        <is>
          <t xml:space="preserve">  5. ENVIRONMENTS &amp; TEST DATA</t>
        </is>
      </c>
    </row>
    <row r="34" ht="48" customHeight="1">
      <c r="A34" s="34" t="inlineStr"/>
      <c r="B34" s="35" t="inlineStr">
        <is>
          <t>Environment stability</t>
        </is>
      </c>
      <c r="C34" s="36" t="inlineStr">
        <is>
          <t>Dedicated, stable environments for each stage. Environment issues are not a root cause of pipeline failures. Env availability &gt;95%.</t>
        </is>
      </c>
      <c r="D34" s="37" t="n"/>
      <c r="E34" s="7" t="inlineStr"/>
      <c r="F34" s="38" t="n"/>
      <c r="G34" s="39" t="inlineStr"/>
      <c r="H34" s="40" t="n"/>
      <c r="I34" s="41" t="inlineStr"/>
      <c r="J34" s="42">
        <f>IF(AND(D34&lt;&gt;"",H34&lt;&gt;""),H34-D34,"")</f>
        <v/>
      </c>
      <c r="K34" s="43">
        <f>IF(D34="","⬜ Not Scored",IF(D34&gt;=5,"✅ Optimised",IF(D34&gt;=4,"🟢 Measured",IF(D34&gt;=3,"🟡 Defined",IF(D34&gt;=2,"🟠 Managed","🔴 Reactive")))))</f>
        <v/>
      </c>
    </row>
    <row r="35" ht="48" customHeight="1">
      <c r="A35" s="34" t="inlineStr"/>
      <c r="B35" s="35" t="inlineStr">
        <is>
          <t>Environment-as-code</t>
        </is>
      </c>
      <c r="C35" s="36" t="inlineStr">
        <is>
          <t>Environments provisioned and torn down via IaC. On-demand environment creation available. No snowflake environments.</t>
        </is>
      </c>
      <c r="D35" s="37" t="n"/>
      <c r="E35" s="7" t="inlineStr"/>
      <c r="F35" s="38" t="n"/>
      <c r="G35" s="39" t="inlineStr"/>
      <c r="H35" s="40" t="n"/>
      <c r="I35" s="41" t="inlineStr"/>
      <c r="J35" s="42">
        <f>IF(AND(D35&lt;&gt;"",H35&lt;&gt;""),H35-D35,"")</f>
        <v/>
      </c>
      <c r="K35" s="43">
        <f>IF(D35="","⬜ Not Scored",IF(D35&gt;=5,"✅ Optimised",IF(D35&gt;=4,"🟢 Measured",IF(D35&gt;=3,"🟡 Defined",IF(D35&gt;=2,"🟠 Managed","🔴 Reactive")))))</f>
        <v/>
      </c>
    </row>
    <row r="36" ht="48" customHeight="1">
      <c r="A36" s="34" t="inlineStr"/>
      <c r="B36" s="35" t="inlineStr">
        <is>
          <t>Test data management</t>
        </is>
      </c>
      <c r="C36" s="36" t="inlineStr">
        <is>
          <t>Test data is managed, versioned, and reproducible. No dependency on production data. Data seeding is automated and reliable.</t>
        </is>
      </c>
      <c r="D36" s="37" t="n"/>
      <c r="E36" s="7" t="inlineStr"/>
      <c r="F36" s="38" t="n"/>
      <c r="G36" s="39" t="inlineStr"/>
      <c r="H36" s="40" t="n"/>
      <c r="I36" s="41" t="inlineStr"/>
      <c r="J36" s="42">
        <f>IF(AND(D36&lt;&gt;"",H36&lt;&gt;""),H36-D36,"")</f>
        <v/>
      </c>
      <c r="K36" s="43">
        <f>IF(D36="","⬜ Not Scored",IF(D36&gt;=5,"✅ Optimised",IF(D36&gt;=4,"🟢 Measured",IF(D36&gt;=3,"🟡 Defined",IF(D36&gt;=2,"🟠 Managed","🔴 Reactive")))))</f>
        <v/>
      </c>
    </row>
    <row r="37" ht="48" customHeight="1">
      <c r="A37" s="34" t="inlineStr"/>
      <c r="B37" s="35" t="inlineStr">
        <is>
          <t>Secrets &amp; security hygiene</t>
        </is>
      </c>
      <c r="C37" s="36" t="inlineStr">
        <is>
          <t>No hardcoded credentials in test code or pipelines. Secrets managed via vault. Test environments don't expose real PII.</t>
        </is>
      </c>
      <c r="D37" s="37" t="n"/>
      <c r="E37" s="7" t="inlineStr"/>
      <c r="F37" s="38" t="n"/>
      <c r="G37" s="39" t="inlineStr"/>
      <c r="H37" s="40" t="n"/>
      <c r="I37" s="41" t="inlineStr"/>
      <c r="J37" s="42">
        <f>IF(AND(D37&lt;&gt;"",H37&lt;&gt;""),H37-D37,"")</f>
        <v/>
      </c>
      <c r="K37" s="43">
        <f>IF(D37="","⬜ Not Scored",IF(D37&gt;=5,"✅ Optimised",IF(D37&gt;=4,"🟢 Measured",IF(D37&gt;=3,"🟡 Defined",IF(D37&gt;=2,"🟠 Managed","🔴 Reactive")))))</f>
        <v/>
      </c>
    </row>
    <row r="38" ht="20" customHeight="1">
      <c r="A38" s="44" t="inlineStr">
        <is>
          <t xml:space="preserve">  ↳  ENVIRONMENTS &amp; TEST DATA  —  Dimension Average</t>
        </is>
      </c>
      <c r="D38" s="45">
        <f>IFERROR(AVERAGE(D34,D35,D36,D37),"")</f>
        <v/>
      </c>
      <c r="E38" s="5" t="inlineStr"/>
      <c r="F38" s="5" t="inlineStr"/>
      <c r="G38" s="5" t="inlineStr"/>
      <c r="H38" s="5" t="inlineStr"/>
      <c r="I38" s="5" t="inlineStr"/>
      <c r="J38" s="5" t="inlineStr"/>
      <c r="K38" s="5" t="inlineStr"/>
    </row>
    <row r="40" ht="22" customHeight="1">
      <c r="A40" s="33" t="inlineStr">
        <is>
          <t xml:space="preserve">  6. OBSERVABILITY &amp; MONITORING</t>
        </is>
      </c>
    </row>
    <row r="41" ht="48" customHeight="1">
      <c r="A41" s="34" t="inlineStr"/>
      <c r="B41" s="35" t="inlineStr">
        <is>
          <t>SLO/SLA definition</t>
        </is>
      </c>
      <c r="C41" s="36" t="inlineStr">
        <is>
          <t>Service Level Objectives defined for all critical services. SLOs are monitored in real-time. Alerts fire before customers notice.</t>
        </is>
      </c>
      <c r="D41" s="37" t="n"/>
      <c r="E41" s="7" t="inlineStr"/>
      <c r="F41" s="38" t="n"/>
      <c r="G41" s="39" t="inlineStr"/>
      <c r="H41" s="40" t="n"/>
      <c r="I41" s="41" t="inlineStr"/>
      <c r="J41" s="42">
        <f>IF(AND(D41&lt;&gt;"",H41&lt;&gt;""),H41-D41,"")</f>
        <v/>
      </c>
      <c r="K41" s="43">
        <f>IF(D41="","⬜ Not Scored",IF(D41&gt;=5,"✅ Optimised",IF(D41&gt;=4,"🟢 Measured",IF(D41&gt;=3,"🟡 Defined",IF(D41&gt;=2,"🟠 Managed","🔴 Reactive")))))</f>
        <v/>
      </c>
    </row>
    <row r="42" ht="48" customHeight="1">
      <c r="A42" s="34" t="inlineStr"/>
      <c r="B42" s="35" t="inlineStr">
        <is>
          <t>DORA metrics tracking</t>
        </is>
      </c>
      <c r="C42" s="36" t="inlineStr">
        <is>
          <t>All four DORA metrics tracked continuously and visible to all stakeholders. Trends reviewed monthly. Targets are explicit.</t>
        </is>
      </c>
      <c r="D42" s="37" t="n"/>
      <c r="E42" s="7" t="inlineStr"/>
      <c r="F42" s="38" t="n"/>
      <c r="G42" s="39" t="inlineStr"/>
      <c r="H42" s="40" t="n"/>
      <c r="I42" s="41" t="inlineStr"/>
      <c r="J42" s="42">
        <f>IF(AND(D42&lt;&gt;"",H42&lt;&gt;""),H42-D42,"")</f>
        <v/>
      </c>
      <c r="K42" s="43">
        <f>IF(D42="","⬜ Not Scored",IF(D42&gt;=5,"✅ Optimised",IF(D42&gt;=4,"🟢 Measured",IF(D42&gt;=3,"🟡 Defined",IF(D42&gt;=2,"🟠 Managed","🔴 Reactive")))))</f>
        <v/>
      </c>
    </row>
    <row r="43" ht="48" customHeight="1">
      <c r="A43" s="34" t="inlineStr"/>
      <c r="B43" s="35" t="inlineStr">
        <is>
          <t>Defect tracking &amp; escape rate</t>
        </is>
      </c>
      <c r="C43" s="36" t="inlineStr">
        <is>
          <t>All defects tracked with severity, root cause, and resolution time. Defect escape rate (to production) is measured and trending down.</t>
        </is>
      </c>
      <c r="D43" s="37" t="n"/>
      <c r="E43" s="7" t="inlineStr"/>
      <c r="F43" s="38" t="n"/>
      <c r="G43" s="39" t="inlineStr"/>
      <c r="H43" s="40" t="n"/>
      <c r="I43" s="41" t="inlineStr"/>
      <c r="J43" s="42">
        <f>IF(AND(D43&lt;&gt;"",H43&lt;&gt;""),H43-D43,"")</f>
        <v/>
      </c>
      <c r="K43" s="43">
        <f>IF(D43="","⬜ Not Scored",IF(D43&gt;=5,"✅ Optimised",IF(D43&gt;=4,"🟢 Measured",IF(D43&gt;=3,"🟡 Defined",IF(D43&gt;=2,"🟠 Managed","🔴 Reactive")))))</f>
        <v/>
      </c>
    </row>
    <row r="44" ht="48" customHeight="1">
      <c r="A44" s="34" t="inlineStr"/>
      <c r="B44" s="35" t="inlineStr">
        <is>
          <t>Production anomaly detection</t>
        </is>
      </c>
      <c r="C44" s="36" t="inlineStr">
        <is>
          <t>Automated alerts fire on anomalous patterns (error rate spike, latency degradation, throughput drop). MTTR &lt;2 hours for critical.</t>
        </is>
      </c>
      <c r="D44" s="37" t="n"/>
      <c r="E44" s="7" t="inlineStr"/>
      <c r="F44" s="38" t="n"/>
      <c r="G44" s="39" t="inlineStr"/>
      <c r="H44" s="40" t="n"/>
      <c r="I44" s="41" t="inlineStr"/>
      <c r="J44" s="42">
        <f>IF(AND(D44&lt;&gt;"",H44&lt;&gt;""),H44-D44,"")</f>
        <v/>
      </c>
      <c r="K44" s="43">
        <f>IF(D44="","⬜ Not Scored",IF(D44&gt;=5,"✅ Optimised",IF(D44&gt;=4,"🟢 Measured",IF(D44&gt;=3,"🟡 Defined",IF(D44&gt;=2,"🟠 Managed","🔴 Reactive")))))</f>
        <v/>
      </c>
    </row>
    <row r="45" ht="20" customHeight="1">
      <c r="A45" s="44" t="inlineStr">
        <is>
          <t xml:space="preserve">  ↳  OBSERVABILITY &amp; MONITORING  —  Dimension Average</t>
        </is>
      </c>
      <c r="D45" s="45">
        <f>IFERROR(AVERAGE(D41,D42,D43,D44),"")</f>
        <v/>
      </c>
      <c r="E45" s="5" t="inlineStr"/>
      <c r="F45" s="5" t="inlineStr"/>
      <c r="G45" s="5" t="inlineStr"/>
      <c r="H45" s="5" t="inlineStr"/>
      <c r="I45" s="5" t="inlineStr"/>
      <c r="J45" s="5" t="inlineStr"/>
      <c r="K45" s="5" t="inlineStr"/>
    </row>
    <row r="47" ht="22" customHeight="1">
      <c r="A47" s="33" t="inlineStr">
        <is>
          <t xml:space="preserve">  7. SECURITY &amp; COMPLIANCE TESTING</t>
        </is>
      </c>
    </row>
    <row r="48" ht="48" customHeight="1">
      <c r="A48" s="34" t="inlineStr"/>
      <c r="B48" s="35" t="inlineStr">
        <is>
          <t>SAST/DAST in pipeline</t>
        </is>
      </c>
      <c r="C48" s="36" t="inlineStr">
        <is>
          <t>Static and dynamic security scanning runs on every build. Critical vulnerabilities block merge. Findings tracked to closure.</t>
        </is>
      </c>
      <c r="D48" s="37" t="n"/>
      <c r="E48" s="7" t="inlineStr"/>
      <c r="F48" s="38" t="n"/>
      <c r="G48" s="39" t="inlineStr"/>
      <c r="H48" s="40" t="n"/>
      <c r="I48" s="41" t="inlineStr"/>
      <c r="J48" s="42">
        <f>IF(AND(D48&lt;&gt;"",H48&lt;&gt;""),H48-D48,"")</f>
        <v/>
      </c>
      <c r="K48" s="43">
        <f>IF(D48="","⬜ Not Scored",IF(D48&gt;=5,"✅ Optimised",IF(D48&gt;=4,"🟢 Measured",IF(D48&gt;=3,"🟡 Defined",IF(D48&gt;=2,"🟠 Managed","🔴 Reactive")))))</f>
        <v/>
      </c>
    </row>
    <row r="49" ht="48" customHeight="1">
      <c r="A49" s="34" t="inlineStr"/>
      <c r="B49" s="35" t="inlineStr">
        <is>
          <t>Dependency vulnerability scanning</t>
        </is>
      </c>
      <c r="C49" s="36" t="inlineStr">
        <is>
          <t>All third-party dependencies scanned for known CVEs. Automated alerts on new vulnerabilities. SLA for patching defined.</t>
        </is>
      </c>
      <c r="D49" s="37" t="n"/>
      <c r="E49" s="7" t="inlineStr"/>
      <c r="F49" s="38" t="n"/>
      <c r="G49" s="39" t="inlineStr"/>
      <c r="H49" s="40" t="n"/>
      <c r="I49" s="41" t="inlineStr"/>
      <c r="J49" s="42">
        <f>IF(AND(D49&lt;&gt;"",H49&lt;&gt;""),H49-D49,"")</f>
        <v/>
      </c>
      <c r="K49" s="43">
        <f>IF(D49="","⬜ Not Scored",IF(D49&gt;=5,"✅ Optimised",IF(D49&gt;=4,"🟢 Measured",IF(D49&gt;=3,"🟡 Defined",IF(D49&gt;=2,"🟠 Managed","🔴 Reactive")))))</f>
        <v/>
      </c>
    </row>
    <row r="50" ht="48" customHeight="1">
      <c r="A50" s="34" t="inlineStr"/>
      <c r="B50" s="35" t="inlineStr">
        <is>
          <t>Compliance test automation</t>
        </is>
      </c>
      <c r="C50" s="36" t="inlineStr">
        <is>
          <t>Regulatory and policy compliance checks automated and running in pipeline. Evidence generated automatically for audits.</t>
        </is>
      </c>
      <c r="D50" s="37" t="n"/>
      <c r="E50" s="7" t="inlineStr"/>
      <c r="F50" s="38" t="n"/>
      <c r="G50" s="39" t="inlineStr"/>
      <c r="H50" s="40" t="n"/>
      <c r="I50" s="41" t="inlineStr"/>
      <c r="J50" s="42">
        <f>IF(AND(D50&lt;&gt;"",H50&lt;&gt;""),H50-D50,"")</f>
        <v/>
      </c>
      <c r="K50" s="43">
        <f>IF(D50="","⬜ Not Scored",IF(D50&gt;=5,"✅ Optimised",IF(D50&gt;=4,"🟢 Measured",IF(D50&gt;=3,"🟡 Defined",IF(D50&gt;=2,"🟠 Managed","🔴 Reactive")))))</f>
        <v/>
      </c>
    </row>
    <row r="51" ht="48" customHeight="1">
      <c r="A51" s="34" t="inlineStr"/>
      <c r="B51" s="35" t="inlineStr">
        <is>
          <t>Penetration testing cadence</t>
        </is>
      </c>
      <c r="C51" s="36" t="inlineStr">
        <is>
          <t>External pen tests conducted at least annually. Internal security reviews on high-risk changes. Findings remediated with tracked SLAs.</t>
        </is>
      </c>
      <c r="D51" s="37" t="n"/>
      <c r="E51" s="7" t="inlineStr"/>
      <c r="F51" s="38" t="n"/>
      <c r="G51" s="39" t="inlineStr"/>
      <c r="H51" s="40" t="n"/>
      <c r="I51" s="41" t="inlineStr"/>
      <c r="J51" s="42">
        <f>IF(AND(D51&lt;&gt;"",H51&lt;&gt;""),H51-D51,"")</f>
        <v/>
      </c>
      <c r="K51" s="43">
        <f>IF(D51="","⬜ Not Scored",IF(D51&gt;=5,"✅ Optimised",IF(D51&gt;=4,"🟢 Measured",IF(D51&gt;=3,"🟡 Defined",IF(D51&gt;=2,"🟠 Managed","🔴 Reactive")))))</f>
        <v/>
      </c>
    </row>
    <row r="52" ht="20" customHeight="1">
      <c r="A52" s="44" t="inlineStr">
        <is>
          <t xml:space="preserve">  ↳  SECURITY &amp; COMPLIANCE TESTING  —  Dimension Average</t>
        </is>
      </c>
      <c r="D52" s="45">
        <f>IFERROR(AVERAGE(D48,D49,D50,D51),"")</f>
        <v/>
      </c>
      <c r="E52" s="5" t="inlineStr"/>
      <c r="F52" s="5" t="inlineStr"/>
      <c r="G52" s="5" t="inlineStr"/>
      <c r="H52" s="5" t="inlineStr"/>
      <c r="I52" s="5" t="inlineStr"/>
      <c r="J52" s="5" t="inlineStr"/>
      <c r="K52" s="5" t="inlineStr"/>
    </row>
    <row r="54" ht="22" customHeight="1">
      <c r="A54" s="33" t="inlineStr">
        <is>
          <t xml:space="preserve">  8. AI &amp; CONTINUOUS IMPROVEMENT</t>
        </is>
      </c>
    </row>
    <row r="55" ht="48" customHeight="1">
      <c r="A55" s="34" t="inlineStr"/>
      <c r="B55" s="35" t="inlineStr">
        <is>
          <t>AI-assisted test generation</t>
        </is>
      </c>
      <c r="C55" s="36" t="inlineStr">
        <is>
          <t>AI tools used to generate test cases, analyse failures, and suggest coverage gaps. At least piloted on one squad or domain.</t>
        </is>
      </c>
      <c r="D55" s="37" t="n"/>
      <c r="E55" s="7" t="inlineStr"/>
      <c r="F55" s="38" t="n"/>
      <c r="G55" s="39" t="inlineStr"/>
      <c r="H55" s="40" t="n"/>
      <c r="I55" s="41" t="inlineStr"/>
      <c r="J55" s="42">
        <f>IF(AND(D55&lt;&gt;"",H55&lt;&gt;""),H55-D55,"")</f>
        <v/>
      </c>
      <c r="K55" s="43">
        <f>IF(D55="","⬜ Not Scored",IF(D55&gt;=5,"✅ Optimised",IF(D55&gt;=4,"🟢 Measured",IF(D55&gt;=3,"🟡 Defined",IF(D55&gt;=2,"🟠 Managed","🔴 Reactive")))))</f>
        <v/>
      </c>
    </row>
    <row r="56" ht="48" customHeight="1">
      <c r="A56" s="34" t="inlineStr"/>
      <c r="B56" s="35" t="inlineStr">
        <is>
          <t>Failure analysis automation</t>
        </is>
      </c>
      <c r="C56" s="36" t="inlineStr">
        <is>
          <t>Pipeline failures are categorised automatically (flake vs real failure vs environment). Root cause analysis aided by AI tooling.</t>
        </is>
      </c>
      <c r="D56" s="37" t="n"/>
      <c r="E56" s="7" t="inlineStr"/>
      <c r="F56" s="38" t="n"/>
      <c r="G56" s="39" t="inlineStr"/>
      <c r="H56" s="40" t="n"/>
      <c r="I56" s="41" t="inlineStr"/>
      <c r="J56" s="42">
        <f>IF(AND(D56&lt;&gt;"",H56&lt;&gt;""),H56-D56,"")</f>
        <v/>
      </c>
      <c r="K56" s="43">
        <f>IF(D56="","⬜ Not Scored",IF(D56&gt;=5,"✅ Optimised",IF(D56&gt;=4,"🟢 Measured",IF(D56&gt;=3,"🟡 Defined",IF(D56&gt;=2,"🟠 Managed","🔴 Reactive")))))</f>
        <v/>
      </c>
    </row>
    <row r="57" ht="48" customHeight="1">
      <c r="A57" s="34" t="inlineStr"/>
      <c r="B57" s="35" t="inlineStr">
        <is>
          <t>Retrospective quality themes</t>
        </is>
      </c>
      <c r="C57" s="36" t="inlineStr">
        <is>
          <t>Quality improvement actions consistently emerge from retros. Actions are tracked, owned, estimated, and delivered — not parked.</t>
        </is>
      </c>
      <c r="D57" s="37" t="n"/>
      <c r="E57" s="7" t="inlineStr"/>
      <c r="F57" s="38" t="n"/>
      <c r="G57" s="39" t="inlineStr"/>
      <c r="H57" s="40" t="n"/>
      <c r="I57" s="41" t="inlineStr"/>
      <c r="J57" s="42">
        <f>IF(AND(D57&lt;&gt;"",H57&lt;&gt;""),H57-D57,"")</f>
        <v/>
      </c>
      <c r="K57" s="43">
        <f>IF(D57="","⬜ Not Scored",IF(D57&gt;=5,"✅ Optimised",IF(D57&gt;=4,"🟢 Measured",IF(D57&gt;=3,"🟡 Defined",IF(D57&gt;=2,"🟠 Managed","🔴 Reactive")))))</f>
        <v/>
      </c>
    </row>
    <row r="58" ht="48" customHeight="1">
      <c r="A58" s="34" t="inlineStr"/>
      <c r="B58" s="35" t="inlineStr">
        <is>
          <t>QE metrics &amp; reporting</t>
        </is>
      </c>
      <c r="C58" s="36" t="inlineStr">
        <is>
          <t>Regular quality reports shared with leadership. Metrics are outcome-oriented (escape rate, MTTR) not just activity metrics (tests run).</t>
        </is>
      </c>
      <c r="D58" s="37" t="n"/>
      <c r="E58" s="7" t="inlineStr"/>
      <c r="F58" s="38" t="n"/>
      <c r="G58" s="39" t="inlineStr"/>
      <c r="H58" s="40" t="n"/>
      <c r="I58" s="41" t="inlineStr"/>
      <c r="J58" s="42">
        <f>IF(AND(D58&lt;&gt;"",H58&lt;&gt;""),H58-D58,"")</f>
        <v/>
      </c>
      <c r="K58" s="43">
        <f>IF(D58="","⬜ Not Scored",IF(D58&gt;=5,"✅ Optimised",IF(D58&gt;=4,"🟢 Measured",IF(D58&gt;=3,"🟡 Defined",IF(D58&gt;=2,"🟠 Managed","🔴 Reactive")))))</f>
        <v/>
      </c>
    </row>
    <row r="59" ht="20" customHeight="1">
      <c r="A59" s="44" t="inlineStr">
        <is>
          <t xml:space="preserve">  ↳  AI &amp; CONTINUOUS IMPROVEMENT  —  Dimension Average</t>
        </is>
      </c>
      <c r="D59" s="45">
        <f>IFERROR(AVERAGE(D55,D56,D57,D58),"")</f>
        <v/>
      </c>
      <c r="E59" s="5" t="inlineStr"/>
      <c r="F59" s="5" t="inlineStr"/>
      <c r="G59" s="5" t="inlineStr"/>
      <c r="H59" s="5" t="inlineStr"/>
      <c r="I59" s="5" t="inlineStr"/>
      <c r="J59" s="5" t="inlineStr"/>
      <c r="K59" s="5" t="inlineStr"/>
    </row>
    <row r="61" ht="36" customHeight="1">
      <c r="A61" s="46" t="inlineStr">
        <is>
          <t xml:space="preserve">  🏆  OVERALL QE MATURITY SCORE</t>
        </is>
      </c>
      <c r="D61" s="47">
        <f>IFERROR(AVERAGE(D9,D17,D24,D31,D38,D45,D52,D59),"")</f>
        <v/>
      </c>
      <c r="E61" s="48">
        <f>IF(D61="","",IF(D61&gt;=4.5,"Level 5 — Proactive",IF(D61&gt;=3.5,"Level 4 — Measured",IF(D61&gt;=2.5,"Level 3 — Defined",IF(D61&gt;=1.5,"Level 2 — Managed","Level 1 — Reactive")))))</f>
        <v/>
      </c>
      <c r="F61" s="49" t="n"/>
      <c r="G61" s="49" t="n"/>
      <c r="H61" s="49" t="n"/>
      <c r="I61" s="49" t="n"/>
      <c r="J61" s="49" t="n"/>
      <c r="K61" s="50" t="n"/>
    </row>
    <row r="63" ht="16" customHeight="1">
      <c r="A63" s="27" t="inlineStr">
        <is>
          <t>QE Maturity Framework © Pankaj Nakhat · pankajnakhat.com · Open Source — adapt freely · Version 2.0</t>
        </is>
      </c>
    </row>
  </sheetData>
  <mergeCells count="22">
    <mergeCell ref="E61:K61"/>
    <mergeCell ref="A11:K11"/>
    <mergeCell ref="A1:K1"/>
    <mergeCell ref="A54:K54"/>
    <mergeCell ref="A17:C17"/>
    <mergeCell ref="A3:B3"/>
    <mergeCell ref="A38:C38"/>
    <mergeCell ref="A52:C52"/>
    <mergeCell ref="A26:K26"/>
    <mergeCell ref="A31:C31"/>
    <mergeCell ref="A2:K2"/>
    <mergeCell ref="A9:C9"/>
    <mergeCell ref="A33:K33"/>
    <mergeCell ref="A47:K47"/>
    <mergeCell ref="A59:C59"/>
    <mergeCell ref="A24:C24"/>
    <mergeCell ref="A4:K4"/>
    <mergeCell ref="A45:C45"/>
    <mergeCell ref="A61:C61"/>
    <mergeCell ref="A19:K19"/>
    <mergeCell ref="A63:K63"/>
    <mergeCell ref="A40:K40"/>
  </mergeCells>
  <conditionalFormatting sqref="D4:D61">
    <cfRule type="colorScale" priority="1">
      <colorScale>
        <cfvo type="num" val="1"/>
        <cfvo type="num" val="3"/>
        <cfvo type="num" val="5"/>
        <color rgb="00C62828"/>
        <color rgb="00F9A825"/>
        <color rgb="002E7D32"/>
      </colorScale>
    </cfRule>
  </conditionalFormatting>
  <conditionalFormatting sqref="J4:J60">
    <cfRule type="colorScale" priority="2">
      <colorScale>
        <cfvo type="num" val="0"/>
        <cfvo type="num" val="4"/>
        <color rgb="00E8F5E9"/>
        <color rgb="00C62828"/>
      </colorScale>
    </cfRule>
  </conditionalFormatting>
  <dataValidations count="99">
    <dataValidation sqref="D5" showDropDown="0" showInputMessage="0" showErrorMessage="1" allowBlank="0" errorTitle="Invalid Score" error="Enter 1–5 only" type="whole" operator="between">
      <formula1>1</formula1>
      <formula2>5</formula2>
    </dataValidation>
    <dataValidation sqref="F5" showDropDown="0" showInputMessage="0" showErrorMessage="0" allowBlank="0" type="list">
      <formula1>"High,Medium,Low"</formula1>
    </dataValidation>
    <dataValidation sqref="H5" showDropDown="0" showInputMessage="0" showErrorMessage="0" allowBlank="0" type="whole" operator="between">
      <formula1>1</formula1>
      <formula2>5</formula2>
    </dataValidation>
    <dataValidation sqref="D6" showDropDown="0" showInputMessage="0" showErrorMessage="1" allowBlank="0" errorTitle="Invalid Score" error="Enter 1–5 only" type="whole" operator="between">
      <formula1>1</formula1>
      <formula2>5</formula2>
    </dataValidation>
    <dataValidation sqref="F6" showDropDown="0" showInputMessage="0" showErrorMessage="0" allowBlank="0" type="list">
      <formula1>"High,Medium,Low"</formula1>
    </dataValidation>
    <dataValidation sqref="H6" showDropDown="0" showInputMessage="0" showErrorMessage="0" allowBlank="0" type="whole" operator="between">
      <formula1>1</formula1>
      <formula2>5</formula2>
    </dataValidation>
    <dataValidation sqref="D7" showDropDown="0" showInputMessage="0" showErrorMessage="1" allowBlank="0" errorTitle="Invalid Score" error="Enter 1–5 only" type="whole" operator="between">
      <formula1>1</formula1>
      <formula2>5</formula2>
    </dataValidation>
    <dataValidation sqref="F7" showDropDown="0" showInputMessage="0" showErrorMessage="0" allowBlank="0" type="list">
      <formula1>"High,Medium,Low"</formula1>
    </dataValidation>
    <dataValidation sqref="H7" showDropDown="0" showInputMessage="0" showErrorMessage="0" allowBlank="0" type="whole" operator="between">
      <formula1>1</formula1>
      <formula2>5</formula2>
    </dataValidation>
    <dataValidation sqref="D8" showDropDown="0" showInputMessage="0" showErrorMessage="1" allowBlank="0" errorTitle="Invalid Score" error="Enter 1–5 only" type="whole" operator="between">
      <formula1>1</formula1>
      <formula2>5</formula2>
    </dataValidation>
    <dataValidation sqref="F8" showDropDown="0" showInputMessage="0" showErrorMessage="0" allowBlank="0" type="list">
      <formula1>"High,Medium,Low"</formula1>
    </dataValidation>
    <dataValidation sqref="H8" showDropDown="0" showInputMessage="0" showErrorMessage="0" allowBlank="0" type="whole" operator="between">
      <formula1>1</formula1>
      <formula2>5</formula2>
    </dataValidation>
    <dataValidation sqref="D12" showDropDown="0" showInputMessage="0" showErrorMessage="1" allowBlank="0" errorTitle="Invalid Score" error="Enter 1–5 only" type="whole" operator="between">
      <formula1>1</formula1>
      <formula2>5</formula2>
    </dataValidation>
    <dataValidation sqref="F12" showDropDown="0" showInputMessage="0" showErrorMessage="0" allowBlank="0" type="list">
      <formula1>"High,Medium,Low"</formula1>
    </dataValidation>
    <dataValidation sqref="H12" showDropDown="0" showInputMessage="0" showErrorMessage="0" allowBlank="0" type="whole" operator="between">
      <formula1>1</formula1>
      <formula2>5</formula2>
    </dataValidation>
    <dataValidation sqref="D13" showDropDown="0" showInputMessage="0" showErrorMessage="1" allowBlank="0" errorTitle="Invalid Score" error="Enter 1–5 only" type="whole" operator="between">
      <formula1>1</formula1>
      <formula2>5</formula2>
    </dataValidation>
    <dataValidation sqref="F13" showDropDown="0" showInputMessage="0" showErrorMessage="0" allowBlank="0" type="list">
      <formula1>"High,Medium,Low"</formula1>
    </dataValidation>
    <dataValidation sqref="H13" showDropDown="0" showInputMessage="0" showErrorMessage="0" allowBlank="0" type="whole" operator="between">
      <formula1>1</formula1>
      <formula2>5</formula2>
    </dataValidation>
    <dataValidation sqref="D14" showDropDown="0" showInputMessage="0" showErrorMessage="1" allowBlank="0" errorTitle="Invalid Score" error="Enter 1–5 only" type="whole" operator="between">
      <formula1>1</formula1>
      <formula2>5</formula2>
    </dataValidation>
    <dataValidation sqref="F14" showDropDown="0" showInputMessage="0" showErrorMessage="0" allowBlank="0" type="list">
      <formula1>"High,Medium,Low"</formula1>
    </dataValidation>
    <dataValidation sqref="H14" showDropDown="0" showInputMessage="0" showErrorMessage="0" allowBlank="0" type="whole" operator="between">
      <formula1>1</formula1>
      <formula2>5</formula2>
    </dataValidation>
    <dataValidation sqref="D15" showDropDown="0" showInputMessage="0" showErrorMessage="1" allowBlank="0" errorTitle="Invalid Score" error="Enter 1–5 only" type="whole" operator="between">
      <formula1>1</formula1>
      <formula2>5</formula2>
    </dataValidation>
    <dataValidation sqref="F15" showDropDown="0" showInputMessage="0" showErrorMessage="0" allowBlank="0" type="list">
      <formula1>"High,Medium,Low"</formula1>
    </dataValidation>
    <dataValidation sqref="H15" showDropDown="0" showInputMessage="0" showErrorMessage="0" allowBlank="0" type="whole" operator="between">
      <formula1>1</formula1>
      <formula2>5</formula2>
    </dataValidation>
    <dataValidation sqref="D16" showDropDown="0" showInputMessage="0" showErrorMessage="1" allowBlank="0" errorTitle="Invalid Score" error="Enter 1–5 only" type="whole" operator="between">
      <formula1>1</formula1>
      <formula2>5</formula2>
    </dataValidation>
    <dataValidation sqref="F16" showDropDown="0" showInputMessage="0" showErrorMessage="0" allowBlank="0" type="list">
      <formula1>"High,Medium,Low"</formula1>
    </dataValidation>
    <dataValidation sqref="H16" showDropDown="0" showInputMessage="0" showErrorMessage="0" allowBlank="0" type="whole" operator="between">
      <formula1>1</formula1>
      <formula2>5</formula2>
    </dataValidation>
    <dataValidation sqref="D20" showDropDown="0" showInputMessage="0" showErrorMessage="1" allowBlank="0" errorTitle="Invalid Score" error="Enter 1–5 only" type="whole" operator="between">
      <formula1>1</formula1>
      <formula2>5</formula2>
    </dataValidation>
    <dataValidation sqref="F20" showDropDown="0" showInputMessage="0" showErrorMessage="0" allowBlank="0" type="list">
      <formula1>"High,Medium,Low"</formula1>
    </dataValidation>
    <dataValidation sqref="H20" showDropDown="0" showInputMessage="0" showErrorMessage="0" allowBlank="0" type="whole" operator="between">
      <formula1>1</formula1>
      <formula2>5</formula2>
    </dataValidation>
    <dataValidation sqref="D21" showDropDown="0" showInputMessage="0" showErrorMessage="1" allowBlank="0" errorTitle="Invalid Score" error="Enter 1–5 only" type="whole" operator="between">
      <formula1>1</formula1>
      <formula2>5</formula2>
    </dataValidation>
    <dataValidation sqref="F21" showDropDown="0" showInputMessage="0" showErrorMessage="0" allowBlank="0" type="list">
      <formula1>"High,Medium,Low"</formula1>
    </dataValidation>
    <dataValidation sqref="H21" showDropDown="0" showInputMessage="0" showErrorMessage="0" allowBlank="0" type="whole" operator="between">
      <formula1>1</formula1>
      <formula2>5</formula2>
    </dataValidation>
    <dataValidation sqref="D22" showDropDown="0" showInputMessage="0" showErrorMessage="1" allowBlank="0" errorTitle="Invalid Score" error="Enter 1–5 only" type="whole" operator="between">
      <formula1>1</formula1>
      <formula2>5</formula2>
    </dataValidation>
    <dataValidation sqref="F22" showDropDown="0" showInputMessage="0" showErrorMessage="0" allowBlank="0" type="list">
      <formula1>"High,Medium,Low"</formula1>
    </dataValidation>
    <dataValidation sqref="H22" showDropDown="0" showInputMessage="0" showErrorMessage="0" allowBlank="0" type="whole" operator="between">
      <formula1>1</formula1>
      <formula2>5</formula2>
    </dataValidation>
    <dataValidation sqref="D23" showDropDown="0" showInputMessage="0" showErrorMessage="1" allowBlank="0" errorTitle="Invalid Score" error="Enter 1–5 only" type="whole" operator="between">
      <formula1>1</formula1>
      <formula2>5</formula2>
    </dataValidation>
    <dataValidation sqref="F23" showDropDown="0" showInputMessage="0" showErrorMessage="0" allowBlank="0" type="list">
      <formula1>"High,Medium,Low"</formula1>
    </dataValidation>
    <dataValidation sqref="H23" showDropDown="0" showInputMessage="0" showErrorMessage="0" allowBlank="0" type="whole" operator="between">
      <formula1>1</formula1>
      <formula2>5</formula2>
    </dataValidation>
    <dataValidation sqref="D27" showDropDown="0" showInputMessage="0" showErrorMessage="1" allowBlank="0" errorTitle="Invalid Score" error="Enter 1–5 only" type="whole" operator="between">
      <formula1>1</formula1>
      <formula2>5</formula2>
    </dataValidation>
    <dataValidation sqref="F27" showDropDown="0" showInputMessage="0" showErrorMessage="0" allowBlank="0" type="list">
      <formula1>"High,Medium,Low"</formula1>
    </dataValidation>
    <dataValidation sqref="H27" showDropDown="0" showInputMessage="0" showErrorMessage="0" allowBlank="0" type="whole" operator="between">
      <formula1>1</formula1>
      <formula2>5</formula2>
    </dataValidation>
    <dataValidation sqref="D28" showDropDown="0" showInputMessage="0" showErrorMessage="1" allowBlank="0" errorTitle="Invalid Score" error="Enter 1–5 only" type="whole" operator="between">
      <formula1>1</formula1>
      <formula2>5</formula2>
    </dataValidation>
    <dataValidation sqref="F28" showDropDown="0" showInputMessage="0" showErrorMessage="0" allowBlank="0" type="list">
      <formula1>"High,Medium,Low"</formula1>
    </dataValidation>
    <dataValidation sqref="H28" showDropDown="0" showInputMessage="0" showErrorMessage="0" allowBlank="0" type="whole" operator="between">
      <formula1>1</formula1>
      <formula2>5</formula2>
    </dataValidation>
    <dataValidation sqref="D29" showDropDown="0" showInputMessage="0" showErrorMessage="1" allowBlank="0" errorTitle="Invalid Score" error="Enter 1–5 only" type="whole" operator="between">
      <formula1>1</formula1>
      <formula2>5</formula2>
    </dataValidation>
    <dataValidation sqref="F29" showDropDown="0" showInputMessage="0" showErrorMessage="0" allowBlank="0" type="list">
      <formula1>"High,Medium,Low"</formula1>
    </dataValidation>
    <dataValidation sqref="H29" showDropDown="0" showInputMessage="0" showErrorMessage="0" allowBlank="0" type="whole" operator="between">
      <formula1>1</formula1>
      <formula2>5</formula2>
    </dataValidation>
    <dataValidation sqref="D30" showDropDown="0" showInputMessage="0" showErrorMessage="1" allowBlank="0" errorTitle="Invalid Score" error="Enter 1–5 only" type="whole" operator="between">
      <formula1>1</formula1>
      <formula2>5</formula2>
    </dataValidation>
    <dataValidation sqref="F30" showDropDown="0" showInputMessage="0" showErrorMessage="0" allowBlank="0" type="list">
      <formula1>"High,Medium,Low"</formula1>
    </dataValidation>
    <dataValidation sqref="H30" showDropDown="0" showInputMessage="0" showErrorMessage="0" allowBlank="0" type="whole" operator="between">
      <formula1>1</formula1>
      <formula2>5</formula2>
    </dataValidation>
    <dataValidation sqref="D34" showDropDown="0" showInputMessage="0" showErrorMessage="1" allowBlank="0" errorTitle="Invalid Score" error="Enter 1–5 only" type="whole" operator="between">
      <formula1>1</formula1>
      <formula2>5</formula2>
    </dataValidation>
    <dataValidation sqref="F34" showDropDown="0" showInputMessage="0" showErrorMessage="0" allowBlank="0" type="list">
      <formula1>"High,Medium,Low"</formula1>
    </dataValidation>
    <dataValidation sqref="H34" showDropDown="0" showInputMessage="0" showErrorMessage="0" allowBlank="0" type="whole" operator="between">
      <formula1>1</formula1>
      <formula2>5</formula2>
    </dataValidation>
    <dataValidation sqref="D35" showDropDown="0" showInputMessage="0" showErrorMessage="1" allowBlank="0" errorTitle="Invalid Score" error="Enter 1–5 only" type="whole" operator="between">
      <formula1>1</formula1>
      <formula2>5</formula2>
    </dataValidation>
    <dataValidation sqref="F35" showDropDown="0" showInputMessage="0" showErrorMessage="0" allowBlank="0" type="list">
      <formula1>"High,Medium,Low"</formula1>
    </dataValidation>
    <dataValidation sqref="H35" showDropDown="0" showInputMessage="0" showErrorMessage="0" allowBlank="0" type="whole" operator="between">
      <formula1>1</formula1>
      <formula2>5</formula2>
    </dataValidation>
    <dataValidation sqref="D36" showDropDown="0" showInputMessage="0" showErrorMessage="1" allowBlank="0" errorTitle="Invalid Score" error="Enter 1–5 only" type="whole" operator="between">
      <formula1>1</formula1>
      <formula2>5</formula2>
    </dataValidation>
    <dataValidation sqref="F36" showDropDown="0" showInputMessage="0" showErrorMessage="0" allowBlank="0" type="list">
      <formula1>"High,Medium,Low"</formula1>
    </dataValidation>
    <dataValidation sqref="H36" showDropDown="0" showInputMessage="0" showErrorMessage="0" allowBlank="0" type="whole" operator="between">
      <formula1>1</formula1>
      <formula2>5</formula2>
    </dataValidation>
    <dataValidation sqref="D37" showDropDown="0" showInputMessage="0" showErrorMessage="1" allowBlank="0" errorTitle="Invalid Score" error="Enter 1–5 only" type="whole" operator="between">
      <formula1>1</formula1>
      <formula2>5</formula2>
    </dataValidation>
    <dataValidation sqref="F37" showDropDown="0" showInputMessage="0" showErrorMessage="0" allowBlank="0" type="list">
      <formula1>"High,Medium,Low"</formula1>
    </dataValidation>
    <dataValidation sqref="H37" showDropDown="0" showInputMessage="0" showErrorMessage="0" allowBlank="0" type="whole" operator="between">
      <formula1>1</formula1>
      <formula2>5</formula2>
    </dataValidation>
    <dataValidation sqref="D41" showDropDown="0" showInputMessage="0" showErrorMessage="1" allowBlank="0" errorTitle="Invalid Score" error="Enter 1–5 only" type="whole" operator="between">
      <formula1>1</formula1>
      <formula2>5</formula2>
    </dataValidation>
    <dataValidation sqref="F41" showDropDown="0" showInputMessage="0" showErrorMessage="0" allowBlank="0" type="list">
      <formula1>"High,Medium,Low"</formula1>
    </dataValidation>
    <dataValidation sqref="H41" showDropDown="0" showInputMessage="0" showErrorMessage="0" allowBlank="0" type="whole" operator="between">
      <formula1>1</formula1>
      <formula2>5</formula2>
    </dataValidation>
    <dataValidation sqref="D42" showDropDown="0" showInputMessage="0" showErrorMessage="1" allowBlank="0" errorTitle="Invalid Score" error="Enter 1–5 only" type="whole" operator="between">
      <formula1>1</formula1>
      <formula2>5</formula2>
    </dataValidation>
    <dataValidation sqref="F42" showDropDown="0" showInputMessage="0" showErrorMessage="0" allowBlank="0" type="list">
      <formula1>"High,Medium,Low"</formula1>
    </dataValidation>
    <dataValidation sqref="H42" showDropDown="0" showInputMessage="0" showErrorMessage="0" allowBlank="0" type="whole" operator="between">
      <formula1>1</formula1>
      <formula2>5</formula2>
    </dataValidation>
    <dataValidation sqref="D43" showDropDown="0" showInputMessage="0" showErrorMessage="1" allowBlank="0" errorTitle="Invalid Score" error="Enter 1–5 only" type="whole" operator="between">
      <formula1>1</formula1>
      <formula2>5</formula2>
    </dataValidation>
    <dataValidation sqref="F43" showDropDown="0" showInputMessage="0" showErrorMessage="0" allowBlank="0" type="list">
      <formula1>"High,Medium,Low"</formula1>
    </dataValidation>
    <dataValidation sqref="H43" showDropDown="0" showInputMessage="0" showErrorMessage="0" allowBlank="0" type="whole" operator="between">
      <formula1>1</formula1>
      <formula2>5</formula2>
    </dataValidation>
    <dataValidation sqref="D44" showDropDown="0" showInputMessage="0" showErrorMessage="1" allowBlank="0" errorTitle="Invalid Score" error="Enter 1–5 only" type="whole" operator="between">
      <formula1>1</formula1>
      <formula2>5</formula2>
    </dataValidation>
    <dataValidation sqref="F44" showDropDown="0" showInputMessage="0" showErrorMessage="0" allowBlank="0" type="list">
      <formula1>"High,Medium,Low"</formula1>
    </dataValidation>
    <dataValidation sqref="H44" showDropDown="0" showInputMessage="0" showErrorMessage="0" allowBlank="0" type="whole" operator="between">
      <formula1>1</formula1>
      <formula2>5</formula2>
    </dataValidation>
    <dataValidation sqref="D48" showDropDown="0" showInputMessage="0" showErrorMessage="1" allowBlank="0" errorTitle="Invalid Score" error="Enter 1–5 only" type="whole" operator="between">
      <formula1>1</formula1>
      <formula2>5</formula2>
    </dataValidation>
    <dataValidation sqref="F48" showDropDown="0" showInputMessage="0" showErrorMessage="0" allowBlank="0" type="list">
      <formula1>"High,Medium,Low"</formula1>
    </dataValidation>
    <dataValidation sqref="H48" showDropDown="0" showInputMessage="0" showErrorMessage="0" allowBlank="0" type="whole" operator="between">
      <formula1>1</formula1>
      <formula2>5</formula2>
    </dataValidation>
    <dataValidation sqref="D49" showDropDown="0" showInputMessage="0" showErrorMessage="1" allowBlank="0" errorTitle="Invalid Score" error="Enter 1–5 only" type="whole" operator="between">
      <formula1>1</formula1>
      <formula2>5</formula2>
    </dataValidation>
    <dataValidation sqref="F49" showDropDown="0" showInputMessage="0" showErrorMessage="0" allowBlank="0" type="list">
      <formula1>"High,Medium,Low"</formula1>
    </dataValidation>
    <dataValidation sqref="H49" showDropDown="0" showInputMessage="0" showErrorMessage="0" allowBlank="0" type="whole" operator="between">
      <formula1>1</formula1>
      <formula2>5</formula2>
    </dataValidation>
    <dataValidation sqref="D50" showDropDown="0" showInputMessage="0" showErrorMessage="1" allowBlank="0" errorTitle="Invalid Score" error="Enter 1–5 only" type="whole" operator="between">
      <formula1>1</formula1>
      <formula2>5</formula2>
    </dataValidation>
    <dataValidation sqref="F50" showDropDown="0" showInputMessage="0" showErrorMessage="0" allowBlank="0" type="list">
      <formula1>"High,Medium,Low"</formula1>
    </dataValidation>
    <dataValidation sqref="H50" showDropDown="0" showInputMessage="0" showErrorMessage="0" allowBlank="0" type="whole" operator="between">
      <formula1>1</formula1>
      <formula2>5</formula2>
    </dataValidation>
    <dataValidation sqref="D51" showDropDown="0" showInputMessage="0" showErrorMessage="1" allowBlank="0" errorTitle="Invalid Score" error="Enter 1–5 only" type="whole" operator="between">
      <formula1>1</formula1>
      <formula2>5</formula2>
    </dataValidation>
    <dataValidation sqref="F51" showDropDown="0" showInputMessage="0" showErrorMessage="0" allowBlank="0" type="list">
      <formula1>"High,Medium,Low"</formula1>
    </dataValidation>
    <dataValidation sqref="H51" showDropDown="0" showInputMessage="0" showErrorMessage="0" allowBlank="0" type="whole" operator="between">
      <formula1>1</formula1>
      <formula2>5</formula2>
    </dataValidation>
    <dataValidation sqref="D55" showDropDown="0" showInputMessage="0" showErrorMessage="1" allowBlank="0" errorTitle="Invalid Score" error="Enter 1–5 only" type="whole" operator="between">
      <formula1>1</formula1>
      <formula2>5</formula2>
    </dataValidation>
    <dataValidation sqref="F55" showDropDown="0" showInputMessage="0" showErrorMessage="0" allowBlank="0" type="list">
      <formula1>"High,Medium,Low"</formula1>
    </dataValidation>
    <dataValidation sqref="H55" showDropDown="0" showInputMessage="0" showErrorMessage="0" allowBlank="0" type="whole" operator="between">
      <formula1>1</formula1>
      <formula2>5</formula2>
    </dataValidation>
    <dataValidation sqref="D56" showDropDown="0" showInputMessage="0" showErrorMessage="1" allowBlank="0" errorTitle="Invalid Score" error="Enter 1–5 only" type="whole" operator="between">
      <formula1>1</formula1>
      <formula2>5</formula2>
    </dataValidation>
    <dataValidation sqref="F56" showDropDown="0" showInputMessage="0" showErrorMessage="0" allowBlank="0" type="list">
      <formula1>"High,Medium,Low"</formula1>
    </dataValidation>
    <dataValidation sqref="H56" showDropDown="0" showInputMessage="0" showErrorMessage="0" allowBlank="0" type="whole" operator="between">
      <formula1>1</formula1>
      <formula2>5</formula2>
    </dataValidation>
    <dataValidation sqref="D57" showDropDown="0" showInputMessage="0" showErrorMessage="1" allowBlank="0" errorTitle="Invalid Score" error="Enter 1–5 only" type="whole" operator="between">
      <formula1>1</formula1>
      <formula2>5</formula2>
    </dataValidation>
    <dataValidation sqref="F57" showDropDown="0" showInputMessage="0" showErrorMessage="0" allowBlank="0" type="list">
      <formula1>"High,Medium,Low"</formula1>
    </dataValidation>
    <dataValidation sqref="H57" showDropDown="0" showInputMessage="0" showErrorMessage="0" allowBlank="0" type="whole" operator="between">
      <formula1>1</formula1>
      <formula2>5</formula2>
    </dataValidation>
    <dataValidation sqref="D58" showDropDown="0" showInputMessage="0" showErrorMessage="1" allowBlank="0" errorTitle="Invalid Score" error="Enter 1–5 only" type="whole" operator="between">
      <formula1>1</formula1>
      <formula2>5</formula2>
    </dataValidation>
    <dataValidation sqref="F58" showDropDown="0" showInputMessage="0" showErrorMessage="0" allowBlank="0" type="list">
      <formula1>"High,Medium,Low"</formula1>
    </dataValidation>
    <dataValidation sqref="H58" showDropDown="0" showInputMessage="0" showErrorMessage="0" allowBlank="0" type="whole" operator="between">
      <formula1>1</formula1>
      <formula2>5</formula2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0000838F"/>
    <outlinePr summaryBelow="1" summaryRight="1"/>
    <pageSetUpPr/>
  </sheetPr>
  <dimension ref="A1:K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10" customHeight="1">
      <c r="A1" s="1" t="n"/>
    </row>
    <row r="2" ht="36" customHeight="1">
      <c r="A2" s="28" t="inlineStr">
        <is>
          <t>📊  QE Maturity Scorecard — Executive Summary</t>
        </is>
      </c>
    </row>
    <row r="3" ht="18" customHeight="1">
      <c r="A3" s="51" t="inlineStr">
        <is>
          <t>Assessment Date:</t>
        </is>
      </c>
      <c r="E3" s="52" t="n">
        <v>46116</v>
      </c>
    </row>
    <row r="5" ht="28" customHeight="1">
      <c r="A5" s="53" t="inlineStr">
        <is>
          <t>Dimension Scores Summary</t>
        </is>
      </c>
    </row>
    <row r="6" ht="20" customHeight="1">
      <c r="A6" s="54" t="inlineStr"/>
      <c r="B6" s="54" t="inlineStr">
        <is>
          <t>Capability Dimension</t>
        </is>
      </c>
      <c r="C6" s="54" t="inlineStr">
        <is>
          <t>Score</t>
        </is>
      </c>
      <c r="D6" s="54" t="inlineStr">
        <is>
          <t>Target</t>
        </is>
      </c>
      <c r="E6" s="54" t="inlineStr">
        <is>
          <t>Gap</t>
        </is>
      </c>
      <c r="F6" s="54" t="inlineStr">
        <is>
          <t>Level</t>
        </is>
      </c>
      <c r="G6" s="55" t="inlineStr"/>
      <c r="H6" s="55" t="inlineStr"/>
      <c r="I6" s="55" t="inlineStr"/>
      <c r="J6" s="55" t="inlineStr"/>
    </row>
    <row r="7" ht="24" customHeight="1">
      <c r="A7" s="34" t="inlineStr"/>
      <c r="B7" s="56" t="inlineStr">
        <is>
          <t>Test Strategy &amp; Planning</t>
        </is>
      </c>
      <c r="C7" s="57">
        <f>'🎯 Assessment'!D9</f>
        <v/>
      </c>
      <c r="D7" s="58" t="n"/>
      <c r="E7" s="59">
        <f>IFERROR(D7-C7,"")</f>
        <v/>
      </c>
      <c r="F7" s="43">
        <f>IF(C7="","",IF(C7&gt;=4.5,"⭐ Proactive",IF(C7&gt;=3.5,"🟢 Measured",IF(C7&gt;=2.5,"🟡 Defined",IF(C7&gt;=1.5,"🟠 Managed","🔴 Reactive")))))</f>
        <v/>
      </c>
      <c r="G7" s="34" t="inlineStr"/>
      <c r="H7" s="34" t="inlineStr"/>
      <c r="I7" s="34" t="inlineStr"/>
      <c r="J7" s="34" t="inlineStr"/>
    </row>
    <row r="8" ht="24" customHeight="1">
      <c r="A8" s="34" t="inlineStr"/>
      <c r="B8" s="56" t="inlineStr">
        <is>
          <t>Test Automation</t>
        </is>
      </c>
      <c r="C8" s="57">
        <f>'🎯 Assessment'!D17</f>
        <v/>
      </c>
      <c r="D8" s="58" t="n"/>
      <c r="E8" s="59">
        <f>IFERROR(D8-C8,"")</f>
        <v/>
      </c>
      <c r="F8" s="43">
        <f>IF(C8="","",IF(C8&gt;=4.5,"⭐ Proactive",IF(C8&gt;=3.5,"🟢 Measured",IF(C8&gt;=2.5,"🟡 Defined",IF(C8&gt;=1.5,"🟠 Managed","🔴 Reactive")))))</f>
        <v/>
      </c>
      <c r="G8" s="34" t="inlineStr"/>
      <c r="H8" s="34" t="inlineStr"/>
      <c r="I8" s="34" t="inlineStr"/>
      <c r="J8" s="34" t="inlineStr"/>
    </row>
    <row r="9" ht="24" customHeight="1">
      <c r="A9" s="34" t="inlineStr"/>
      <c r="B9" s="56" t="inlineStr">
        <is>
          <t>API &amp; Contract Quality</t>
        </is>
      </c>
      <c r="C9" s="57">
        <f>'🎯 Assessment'!D24</f>
        <v/>
      </c>
      <c r="D9" s="58" t="n"/>
      <c r="E9" s="59">
        <f>IFERROR(D9-C9,"")</f>
        <v/>
      </c>
      <c r="F9" s="43">
        <f>IF(C9="","",IF(C9&gt;=4.5,"⭐ Proactive",IF(C9&gt;=3.5,"🟢 Measured",IF(C9&gt;=2.5,"🟡 Defined",IF(C9&gt;=1.5,"🟠 Managed","🔴 Reactive")))))</f>
        <v/>
      </c>
      <c r="G9" s="34" t="inlineStr"/>
      <c r="H9" s="34" t="inlineStr"/>
      <c r="I9" s="34" t="inlineStr"/>
      <c r="J9" s="34" t="inlineStr"/>
    </row>
    <row r="10" ht="24" customHeight="1">
      <c r="A10" s="34" t="inlineStr"/>
      <c r="B10" s="56" t="inlineStr">
        <is>
          <t>Quality Culture &amp; Ownership</t>
        </is>
      </c>
      <c r="C10" s="57">
        <f>'🎯 Assessment'!D31</f>
        <v/>
      </c>
      <c r="D10" s="58" t="n"/>
      <c r="E10" s="59">
        <f>IFERROR(D10-C10,"")</f>
        <v/>
      </c>
      <c r="F10" s="43">
        <f>IF(C10="","",IF(C10&gt;=4.5,"⭐ Proactive",IF(C10&gt;=3.5,"🟢 Measured",IF(C10&gt;=2.5,"🟡 Defined",IF(C10&gt;=1.5,"🟠 Managed","🔴 Reactive")))))</f>
        <v/>
      </c>
      <c r="G10" s="34" t="inlineStr"/>
      <c r="H10" s="34" t="inlineStr"/>
      <c r="I10" s="34" t="inlineStr"/>
      <c r="J10" s="34" t="inlineStr"/>
    </row>
    <row r="11" ht="24" customHeight="1">
      <c r="A11" s="34" t="inlineStr"/>
      <c r="B11" s="56" t="inlineStr">
        <is>
          <t>Environments &amp; Test Data</t>
        </is>
      </c>
      <c r="C11" s="57">
        <f>'🎯 Assessment'!D38</f>
        <v/>
      </c>
      <c r="D11" s="58" t="n"/>
      <c r="E11" s="59">
        <f>IFERROR(D11-C11,"")</f>
        <v/>
      </c>
      <c r="F11" s="43">
        <f>IF(C11="","",IF(C11&gt;=4.5,"⭐ Proactive",IF(C11&gt;=3.5,"🟢 Measured",IF(C11&gt;=2.5,"🟡 Defined",IF(C11&gt;=1.5,"🟠 Managed","🔴 Reactive")))))</f>
        <v/>
      </c>
      <c r="G11" s="34" t="inlineStr"/>
      <c r="H11" s="34" t="inlineStr"/>
      <c r="I11" s="34" t="inlineStr"/>
      <c r="J11" s="34" t="inlineStr"/>
    </row>
    <row r="12" ht="24" customHeight="1">
      <c r="A12" s="34" t="inlineStr"/>
      <c r="B12" s="56" t="inlineStr">
        <is>
          <t>Observability &amp; Monitoring</t>
        </is>
      </c>
      <c r="C12" s="57">
        <f>'🎯 Assessment'!D45</f>
        <v/>
      </c>
      <c r="D12" s="58" t="n"/>
      <c r="E12" s="59">
        <f>IFERROR(D12-C12,"")</f>
        <v/>
      </c>
      <c r="F12" s="43">
        <f>IF(C12="","",IF(C12&gt;=4.5,"⭐ Proactive",IF(C12&gt;=3.5,"🟢 Measured",IF(C12&gt;=2.5,"🟡 Defined",IF(C12&gt;=1.5,"🟠 Managed","🔴 Reactive")))))</f>
        <v/>
      </c>
      <c r="G12" s="34" t="inlineStr"/>
      <c r="H12" s="34" t="inlineStr"/>
      <c r="I12" s="34" t="inlineStr"/>
      <c r="J12" s="34" t="inlineStr"/>
    </row>
    <row r="13" ht="24" customHeight="1">
      <c r="A13" s="34" t="inlineStr"/>
      <c r="B13" s="56" t="inlineStr">
        <is>
          <t>Security &amp; Compliance Testing</t>
        </is>
      </c>
      <c r="C13" s="57">
        <f>'🎯 Assessment'!D52</f>
        <v/>
      </c>
      <c r="D13" s="58" t="n"/>
      <c r="E13" s="59">
        <f>IFERROR(D13-C13,"")</f>
        <v/>
      </c>
      <c r="F13" s="43">
        <f>IF(C13="","",IF(C13&gt;=4.5,"⭐ Proactive",IF(C13&gt;=3.5,"🟢 Measured",IF(C13&gt;=2.5,"🟡 Defined",IF(C13&gt;=1.5,"🟠 Managed","🔴 Reactive")))))</f>
        <v/>
      </c>
      <c r="G13" s="34" t="inlineStr"/>
      <c r="H13" s="34" t="inlineStr"/>
      <c r="I13" s="34" t="inlineStr"/>
      <c r="J13" s="34" t="inlineStr"/>
    </row>
    <row r="14" ht="24" customHeight="1">
      <c r="A14" s="34" t="inlineStr"/>
      <c r="B14" s="56" t="inlineStr">
        <is>
          <t>AI &amp; Continuous Improvement</t>
        </is>
      </c>
      <c r="C14" s="57">
        <f>'🎯 Assessment'!D59</f>
        <v/>
      </c>
      <c r="D14" s="58" t="n"/>
      <c r="E14" s="59">
        <f>IFERROR(D14-C14,"")</f>
        <v/>
      </c>
      <c r="F14" s="43">
        <f>IF(C14="","",IF(C14&gt;=4.5,"⭐ Proactive",IF(C14&gt;=3.5,"🟢 Measured",IF(C14&gt;=2.5,"🟡 Defined",IF(C14&gt;=1.5,"🟠 Managed","🔴 Reactive")))))</f>
        <v/>
      </c>
      <c r="G14" s="34" t="inlineStr"/>
      <c r="H14" s="34" t="inlineStr"/>
      <c r="I14" s="34" t="inlineStr"/>
      <c r="J14" s="34" t="inlineStr"/>
    </row>
    <row r="15" ht="30" customHeight="1">
      <c r="A15" s="60" t="inlineStr">
        <is>
          <t xml:space="preserve">  🏆  OVERALL MATURITY SCORE</t>
        </is>
      </c>
      <c r="C15" s="61">
        <f>IFERROR(AVERAGE(C7,C8,C9,C10,C11,C12,C13,C14),"")</f>
        <v/>
      </c>
      <c r="D15" s="62" t="n"/>
      <c r="E15" s="63">
        <f>IFERROR(D15-C15,"")</f>
        <v/>
      </c>
      <c r="F15" s="48">
        <f>IF(C15="","",IF(C15&gt;=4.5,"Level 5 — Proactive",IF(C15&gt;=3.5,"Level 4 — Measured",IF(C15&gt;=2.5,"Level 3 — Defined",IF(C15&gt;=1.5,"Level 2 — Managed","Level 1 — Reactive")))))</f>
        <v/>
      </c>
      <c r="G15" s="49" t="n"/>
      <c r="H15" s="49" t="n"/>
      <c r="I15" s="49" t="n"/>
      <c r="J15" s="50" t="n"/>
    </row>
    <row r="17" ht="16" customHeight="1">
      <c r="A17" s="27" t="inlineStr">
        <is>
          <t>QE Maturity Framework © Pankaj Nakhat · pankajnakhat.com · Open Source — adapt freely · Version 2.0</t>
        </is>
      </c>
    </row>
  </sheetData>
  <mergeCells count="8">
    <mergeCell ref="A1:J1"/>
    <mergeCell ref="A5:J5"/>
    <mergeCell ref="F15:J15"/>
    <mergeCell ref="A15:B15"/>
    <mergeCell ref="A3:D3"/>
    <mergeCell ref="A2:J2"/>
    <mergeCell ref="E3:J3"/>
    <mergeCell ref="A17:K17"/>
  </mergeCells>
  <conditionalFormatting sqref="C7:C15">
    <cfRule type="colorScale" priority="1">
      <colorScale>
        <cfvo type="num" val="1"/>
        <cfvo type="num" val="3"/>
        <cfvo type="num" val="5"/>
        <color rgb="00C62828"/>
        <color rgb="00F9A825"/>
        <color rgb="002E7D32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2E7D32"/>
    <outlinePr summaryBelow="1" summaryRight="1"/>
    <pageSetUpPr/>
  </sheetPr>
  <dimension ref="A1:O28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2" customWidth="1" min="2" max="2"/>
    <col width="2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6" customWidth="1" min="14" max="14"/>
  </cols>
  <sheetData>
    <row r="1" ht="10" customHeight="1">
      <c r="A1" s="1" t="n"/>
    </row>
    <row r="2" ht="36" customHeight="1">
      <c r="A2" s="28" t="inlineStr">
        <is>
          <t>📈  DORA Metrics &amp; Quality KPI Tracker</t>
        </is>
      </c>
    </row>
    <row r="3" ht="28" customHeight="1">
      <c r="A3" s="64" t="inlineStr">
        <is>
          <t>Monthly Tracking — Enter actuals in the coloured cells</t>
        </is>
      </c>
    </row>
    <row r="4" ht="24" customHeight="1">
      <c r="A4" s="65" t="inlineStr"/>
      <c r="B4" s="54" t="inlineStr">
        <is>
          <t>Metric</t>
        </is>
      </c>
      <c r="C4" s="66" t="inlineStr">
        <is>
          <t>Elite Target</t>
        </is>
      </c>
      <c r="D4" s="67" t="inlineStr">
        <is>
          <t>May 2025</t>
        </is>
      </c>
      <c r="E4" s="67" t="inlineStr">
        <is>
          <t>Jun 2025</t>
        </is>
      </c>
      <c r="F4" s="67" t="inlineStr">
        <is>
          <t>Jul 2025</t>
        </is>
      </c>
      <c r="G4" s="67" t="inlineStr">
        <is>
          <t>Aug 2025</t>
        </is>
      </c>
      <c r="H4" s="67" t="inlineStr">
        <is>
          <t>Sep 2025</t>
        </is>
      </c>
      <c r="I4" s="67" t="inlineStr">
        <is>
          <t>Oct 2025</t>
        </is>
      </c>
      <c r="J4" s="67" t="inlineStr">
        <is>
          <t>Nov 2025</t>
        </is>
      </c>
      <c r="K4" s="67" t="inlineStr">
        <is>
          <t>Dec 2025</t>
        </is>
      </c>
      <c r="L4" s="67" t="inlineStr">
        <is>
          <t>Jan 2026</t>
        </is>
      </c>
      <c r="M4" s="67" t="inlineStr">
        <is>
          <t>Feb 2026</t>
        </is>
      </c>
      <c r="N4" s="67" t="inlineStr">
        <is>
          <t>Mar 2026</t>
        </is>
      </c>
      <c r="O4" s="67" t="inlineStr">
        <is>
          <t>Apr 2026</t>
        </is>
      </c>
    </row>
    <row r="5" ht="20" customHeight="1">
      <c r="A5" s="68" t="inlineStr">
        <is>
          <t xml:space="preserve">  DORA CORE METRICS</t>
        </is>
      </c>
    </row>
    <row r="6" ht="22" customHeight="1">
      <c r="A6" s="34" t="inlineStr"/>
      <c r="B6" s="69" t="inlineStr">
        <is>
          <t>Deployment Frequency</t>
        </is>
      </c>
      <c r="C6" s="70" t="inlineStr">
        <is>
          <t>Daily or on-demand</t>
        </is>
      </c>
      <c r="D6" s="71" t="n"/>
      <c r="E6" s="71" t="n"/>
      <c r="F6" s="71" t="n"/>
      <c r="G6" s="71" t="n"/>
      <c r="H6" s="71" t="n"/>
      <c r="I6" s="71" t="n"/>
      <c r="J6" s="71" t="n"/>
      <c r="K6" s="71" t="n"/>
      <c r="L6" s="71" t="n"/>
      <c r="M6" s="71" t="n"/>
      <c r="N6" s="71" t="n"/>
      <c r="O6" s="71" t="n"/>
    </row>
    <row r="7" ht="22" customHeight="1">
      <c r="A7" s="34" t="inlineStr"/>
      <c r="B7" s="69" t="inlineStr">
        <is>
          <t>Lead Time for Changes</t>
        </is>
      </c>
      <c r="C7" s="70" t="inlineStr">
        <is>
          <t>&lt; 1 day</t>
        </is>
      </c>
      <c r="D7" s="71" t="n"/>
      <c r="E7" s="71" t="n"/>
      <c r="F7" s="71" t="n"/>
      <c r="G7" s="71" t="n"/>
      <c r="H7" s="71" t="n"/>
      <c r="I7" s="71" t="n"/>
      <c r="J7" s="71" t="n"/>
      <c r="K7" s="71" t="n"/>
      <c r="L7" s="71" t="n"/>
      <c r="M7" s="71" t="n"/>
      <c r="N7" s="71" t="n"/>
      <c r="O7" s="71" t="n"/>
    </row>
    <row r="8" ht="22" customHeight="1">
      <c r="A8" s="34" t="inlineStr"/>
      <c r="B8" s="69" t="inlineStr">
        <is>
          <t>Change Failure Rate</t>
        </is>
      </c>
      <c r="C8" s="70" t="inlineStr">
        <is>
          <t>&lt; 5%</t>
        </is>
      </c>
      <c r="D8" s="71" t="n"/>
      <c r="E8" s="71" t="n"/>
      <c r="F8" s="71" t="n"/>
      <c r="G8" s="71" t="n"/>
      <c r="H8" s="71" t="n"/>
      <c r="I8" s="71" t="n"/>
      <c r="J8" s="71" t="n"/>
      <c r="K8" s="71" t="n"/>
      <c r="L8" s="71" t="n"/>
      <c r="M8" s="71" t="n"/>
      <c r="N8" s="71" t="n"/>
      <c r="O8" s="71" t="n"/>
    </row>
    <row r="9" ht="22" customHeight="1">
      <c r="A9" s="34" t="inlineStr"/>
      <c r="B9" s="69" t="inlineStr">
        <is>
          <t>Mean Time to Recover (MTTR)</t>
        </is>
      </c>
      <c r="C9" s="70" t="inlineStr">
        <is>
          <t>&lt; 1 hour</t>
        </is>
      </c>
      <c r="D9" s="71" t="n"/>
      <c r="E9" s="71" t="n"/>
      <c r="F9" s="71" t="n"/>
      <c r="G9" s="71" t="n"/>
      <c r="H9" s="71" t="n"/>
      <c r="I9" s="71" t="n"/>
      <c r="J9" s="71" t="n"/>
      <c r="K9" s="71" t="n"/>
      <c r="L9" s="71" t="n"/>
      <c r="M9" s="71" t="n"/>
      <c r="N9" s="71" t="n"/>
      <c r="O9" s="71" t="n"/>
    </row>
    <row r="10" ht="20" customHeight="1">
      <c r="A10" s="72" t="inlineStr">
        <is>
          <t xml:space="preserve">  QUALITY KPIS</t>
        </is>
      </c>
    </row>
    <row r="11" ht="22" customHeight="1">
      <c r="A11" s="34" t="inlineStr"/>
      <c r="B11" s="69" t="inlineStr">
        <is>
          <t>Defect Escape Rate (to prod)</t>
        </is>
      </c>
      <c r="C11" s="70" t="inlineStr">
        <is>
          <t>&lt; 2%</t>
        </is>
      </c>
      <c r="D11" s="71" t="n"/>
      <c r="E11" s="71" t="n"/>
      <c r="F11" s="71" t="n"/>
      <c r="G11" s="71" t="n"/>
      <c r="H11" s="71" t="n"/>
      <c r="I11" s="71" t="n"/>
      <c r="J11" s="71" t="n"/>
      <c r="K11" s="71" t="n"/>
      <c r="L11" s="71" t="n"/>
      <c r="M11" s="71" t="n"/>
      <c r="N11" s="71" t="n"/>
      <c r="O11" s="71" t="n"/>
    </row>
    <row r="12" ht="22" customHeight="1">
      <c r="A12" s="34" t="inlineStr"/>
      <c r="B12" s="69" t="inlineStr">
        <is>
          <t>Automation Coverage</t>
        </is>
      </c>
      <c r="C12" s="70" t="inlineStr">
        <is>
          <t>&gt; 85%</t>
        </is>
      </c>
      <c r="D12" s="71" t="n"/>
      <c r="E12" s="71" t="n"/>
      <c r="F12" s="71" t="n"/>
      <c r="G12" s="71" t="n"/>
      <c r="H12" s="71" t="n"/>
      <c r="I12" s="71" t="n"/>
      <c r="J12" s="71" t="n"/>
      <c r="K12" s="71" t="n"/>
      <c r="L12" s="71" t="n"/>
      <c r="M12" s="71" t="n"/>
      <c r="N12" s="71" t="n"/>
      <c r="O12" s="71" t="n"/>
    </row>
    <row r="13" ht="22" customHeight="1">
      <c r="A13" s="34" t="inlineStr"/>
      <c r="B13" s="69" t="inlineStr">
        <is>
          <t>Unit Test Coverage</t>
        </is>
      </c>
      <c r="C13" s="70" t="inlineStr">
        <is>
          <t>&gt; 80%</t>
        </is>
      </c>
      <c r="D13" s="71" t="n"/>
      <c r="E13" s="71" t="n"/>
      <c r="F13" s="71" t="n"/>
      <c r="G13" s="71" t="n"/>
      <c r="H13" s="71" t="n"/>
      <c r="I13" s="71" t="n"/>
      <c r="J13" s="71" t="n"/>
      <c r="K13" s="71" t="n"/>
      <c r="L13" s="71" t="n"/>
      <c r="M13" s="71" t="n"/>
      <c r="N13" s="71" t="n"/>
      <c r="O13" s="71" t="n"/>
    </row>
    <row r="14" ht="22" customHeight="1">
      <c r="A14" s="34" t="inlineStr"/>
      <c r="B14" s="69" t="inlineStr">
        <is>
          <t>Test Flakiness Rate</t>
        </is>
      </c>
      <c r="C14" s="70" t="inlineStr">
        <is>
          <t>&lt; 2%</t>
        </is>
      </c>
      <c r="D14" s="71" t="n"/>
      <c r="E14" s="71" t="n"/>
      <c r="F14" s="71" t="n"/>
      <c r="G14" s="71" t="n"/>
      <c r="H14" s="71" t="n"/>
      <c r="I14" s="71" t="n"/>
      <c r="J14" s="71" t="n"/>
      <c r="K14" s="71" t="n"/>
      <c r="L14" s="71" t="n"/>
      <c r="M14" s="71" t="n"/>
      <c r="N14" s="71" t="n"/>
      <c r="O14" s="71" t="n"/>
    </row>
    <row r="15" ht="22" customHeight="1">
      <c r="A15" s="34" t="inlineStr"/>
      <c r="B15" s="69" t="inlineStr">
        <is>
          <t>Critical Bugs in Sprint</t>
        </is>
      </c>
      <c r="C15" s="70" t="inlineStr">
        <is>
          <t>0</t>
        </is>
      </c>
      <c r="D15" s="71" t="n"/>
      <c r="E15" s="71" t="n"/>
      <c r="F15" s="71" t="n"/>
      <c r="G15" s="71" t="n"/>
      <c r="H15" s="71" t="n"/>
      <c r="I15" s="71" t="n"/>
      <c r="J15" s="71" t="n"/>
      <c r="K15" s="71" t="n"/>
      <c r="L15" s="71" t="n"/>
      <c r="M15" s="71" t="n"/>
      <c r="N15" s="71" t="n"/>
      <c r="O15" s="71" t="n"/>
    </row>
    <row r="16" ht="22" customHeight="1">
      <c r="A16" s="34" t="inlineStr"/>
      <c r="B16" s="69" t="inlineStr">
        <is>
          <t>Sprint Carry-Over Rate</t>
        </is>
      </c>
      <c r="C16" s="70" t="inlineStr">
        <is>
          <t>&lt; 5%</t>
        </is>
      </c>
      <c r="D16" s="71" t="n"/>
      <c r="E16" s="71" t="n"/>
      <c r="F16" s="71" t="n"/>
      <c r="G16" s="71" t="n"/>
      <c r="H16" s="71" t="n"/>
      <c r="I16" s="71" t="n"/>
      <c r="J16" s="71" t="n"/>
      <c r="K16" s="71" t="n"/>
      <c r="L16" s="71" t="n"/>
      <c r="M16" s="71" t="n"/>
      <c r="N16" s="71" t="n"/>
      <c r="O16" s="71" t="n"/>
    </row>
    <row r="17" ht="20" customHeight="1">
      <c r="A17" s="73" t="inlineStr">
        <is>
          <t xml:space="preserve">  PIPELINE HEALTH</t>
        </is>
      </c>
    </row>
    <row r="18" ht="22" customHeight="1">
      <c r="A18" s="34" t="inlineStr"/>
      <c r="B18" s="69" t="inlineStr">
        <is>
          <t>CI Build Success Rate</t>
        </is>
      </c>
      <c r="C18" s="70" t="inlineStr">
        <is>
          <t>&gt; 95%</t>
        </is>
      </c>
      <c r="D18" s="71" t="n"/>
      <c r="E18" s="71" t="n"/>
      <c r="F18" s="71" t="n"/>
      <c r="G18" s="71" t="n"/>
      <c r="H18" s="71" t="n"/>
      <c r="I18" s="71" t="n"/>
      <c r="J18" s="71" t="n"/>
      <c r="K18" s="71" t="n"/>
      <c r="L18" s="71" t="n"/>
      <c r="M18" s="71" t="n"/>
      <c r="N18" s="71" t="n"/>
      <c r="O18" s="71" t="n"/>
    </row>
    <row r="19" ht="22" customHeight="1">
      <c r="A19" s="34" t="inlineStr"/>
      <c r="B19" s="69" t="inlineStr">
        <is>
          <t>Avg Pipeline Duration (mins)</t>
        </is>
      </c>
      <c r="C19" s="70" t="inlineStr">
        <is>
          <t>&lt; 15 min</t>
        </is>
      </c>
      <c r="D19" s="71" t="n"/>
      <c r="E19" s="71" t="n"/>
      <c r="F19" s="71" t="n"/>
      <c r="G19" s="71" t="n"/>
      <c r="H19" s="71" t="n"/>
      <c r="I19" s="71" t="n"/>
      <c r="J19" s="71" t="n"/>
      <c r="K19" s="71" t="n"/>
      <c r="L19" s="71" t="n"/>
      <c r="M19" s="71" t="n"/>
      <c r="N19" s="71" t="n"/>
      <c r="O19" s="71" t="n"/>
    </row>
    <row r="20" ht="22" customHeight="1">
      <c r="A20" s="34" t="inlineStr"/>
      <c r="B20" s="69" t="inlineStr">
        <is>
          <t>Environment Availability</t>
        </is>
      </c>
      <c r="C20" s="70" t="inlineStr">
        <is>
          <t>&gt; 99%</t>
        </is>
      </c>
      <c r="D20" s="71" t="n"/>
      <c r="E20" s="71" t="n"/>
      <c r="F20" s="71" t="n"/>
      <c r="G20" s="71" t="n"/>
      <c r="H20" s="71" t="n"/>
      <c r="I20" s="71" t="n"/>
      <c r="J20" s="71" t="n"/>
      <c r="K20" s="71" t="n"/>
      <c r="L20" s="71" t="n"/>
      <c r="M20" s="71" t="n"/>
      <c r="N20" s="71" t="n"/>
      <c r="O20" s="71" t="n"/>
    </row>
    <row r="21" ht="20" customHeight="1">
      <c r="A21" s="73" t="inlineStr">
        <is>
          <t xml:space="preserve">  RELIABILITY</t>
        </is>
      </c>
    </row>
    <row r="22" ht="22" customHeight="1">
      <c r="A22" s="34" t="inlineStr"/>
      <c r="B22" s="69" t="inlineStr">
        <is>
          <t>P1/P2 Incidents per Month</t>
        </is>
      </c>
      <c r="C22" s="70" t="inlineStr">
        <is>
          <t>&lt; 1</t>
        </is>
      </c>
      <c r="D22" s="71" t="n"/>
      <c r="E22" s="71" t="n"/>
      <c r="F22" s="71" t="n"/>
      <c r="G22" s="71" t="n"/>
      <c r="H22" s="71" t="n"/>
      <c r="I22" s="71" t="n"/>
      <c r="J22" s="71" t="n"/>
      <c r="K22" s="71" t="n"/>
      <c r="L22" s="71" t="n"/>
      <c r="M22" s="71" t="n"/>
      <c r="N22" s="71" t="n"/>
      <c r="O22" s="71" t="n"/>
    </row>
    <row r="23" ht="22" customHeight="1">
      <c r="A23" s="34" t="inlineStr"/>
      <c r="B23" s="69" t="inlineStr">
        <is>
          <t>SLO Compliance Rate</t>
        </is>
      </c>
      <c r="C23" s="70" t="inlineStr">
        <is>
          <t>&gt; 99.5%</t>
        </is>
      </c>
      <c r="D23" s="71" t="n"/>
      <c r="E23" s="71" t="n"/>
      <c r="F23" s="71" t="n"/>
      <c r="G23" s="71" t="n"/>
      <c r="H23" s="71" t="n"/>
      <c r="I23" s="71" t="n"/>
      <c r="J23" s="71" t="n"/>
      <c r="K23" s="71" t="n"/>
      <c r="L23" s="71" t="n"/>
      <c r="M23" s="71" t="n"/>
      <c r="N23" s="71" t="n"/>
      <c r="O23" s="71" t="n"/>
    </row>
    <row r="24" ht="22" customHeight="1">
      <c r="A24" s="34" t="inlineStr"/>
      <c r="B24" s="69" t="inlineStr">
        <is>
          <t>Rollback Rate</t>
        </is>
      </c>
      <c r="C24" s="70" t="inlineStr">
        <is>
          <t>&lt; 1%</t>
        </is>
      </c>
      <c r="D24" s="71" t="n"/>
      <c r="E24" s="71" t="n"/>
      <c r="F24" s="71" t="n"/>
      <c r="G24" s="71" t="n"/>
      <c r="H24" s="71" t="n"/>
      <c r="I24" s="71" t="n"/>
      <c r="J24" s="71" t="n"/>
      <c r="K24" s="71" t="n"/>
      <c r="L24" s="71" t="n"/>
      <c r="M24" s="71" t="n"/>
      <c r="N24" s="71" t="n"/>
      <c r="O24" s="71" t="n"/>
    </row>
    <row r="26" ht="18" customHeight="1">
      <c r="A26" s="74" t="inlineStr">
        <is>
          <t xml:space="preserve">  💡  Enter monthly actuals in the blue cells. Colour coding: Green = meeting target · Amber = close to target · Red = below target</t>
        </is>
      </c>
    </row>
    <row r="28" ht="16" customHeight="1">
      <c r="A28" s="27" t="inlineStr">
        <is>
          <t>QE Maturity Framework © Pankaj Nakhat · pankajnakhat.com · Open Source — adapt freely · Version 2.0</t>
        </is>
      </c>
    </row>
  </sheetData>
  <mergeCells count="9">
    <mergeCell ref="A17:N17"/>
    <mergeCell ref="A3:N3"/>
    <mergeCell ref="A26:N26"/>
    <mergeCell ref="A21:N21"/>
    <mergeCell ref="A2:N2"/>
    <mergeCell ref="A28:K28"/>
    <mergeCell ref="A10:N10"/>
    <mergeCell ref="A5:N5"/>
    <mergeCell ref="A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65100"/>
    <outlinePr summaryBelow="1" summaryRight="1"/>
    <pageSetUpPr/>
  </sheetPr>
  <dimension ref="A1:K16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0" customWidth="1" min="2" max="2"/>
    <col width="24" customWidth="1" min="3" max="3"/>
    <col width="36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8" customWidth="1" min="10" max="10"/>
    <col width="20" customWidth="1" min="11" max="11"/>
  </cols>
  <sheetData>
    <row r="1" ht="10" customHeight="1">
      <c r="A1" s="1" t="n"/>
    </row>
    <row r="2" ht="36" customHeight="1">
      <c r="A2" s="28" t="inlineStr">
        <is>
          <t>🗺️  QE Improvement Action Plan</t>
        </is>
      </c>
    </row>
    <row r="3" ht="28" customHeight="1">
      <c r="A3" s="31" t="inlineStr"/>
      <c r="B3" s="31" t="inlineStr">
        <is>
          <t>Capability Dimension</t>
        </is>
      </c>
      <c r="C3" s="31" t="inlineStr">
        <is>
          <t>Sub-Criterion</t>
        </is>
      </c>
      <c r="D3" s="31" t="inlineStr">
        <is>
          <t>Improvement Action</t>
        </is>
      </c>
      <c r="E3" s="31" t="inlineStr">
        <is>
          <t>Priority</t>
        </is>
      </c>
      <c r="F3" s="31" t="inlineStr">
        <is>
          <t>Effort</t>
        </is>
      </c>
      <c r="G3" s="31" t="inlineStr">
        <is>
          <t>Owner</t>
        </is>
      </c>
      <c r="H3" s="31" t="inlineStr">
        <is>
          <t>Start Date</t>
        </is>
      </c>
      <c r="I3" s="31" t="inlineStr">
        <is>
          <t>Target Date</t>
        </is>
      </c>
      <c r="J3" s="31" t="inlineStr">
        <is>
          <t>Status</t>
        </is>
      </c>
      <c r="K3" s="31" t="inlineStr">
        <is>
          <t>Success Metric</t>
        </is>
      </c>
    </row>
    <row r="4" ht="42" customHeight="1">
      <c r="A4" s="34" t="inlineStr"/>
      <c r="B4" s="75" t="inlineStr">
        <is>
          <t>TEST STRATEGY</t>
        </is>
      </c>
      <c r="C4" s="76" t="inlineStr">
        <is>
          <t>Shift-left adoption</t>
        </is>
      </c>
      <c r="D4" s="77" t="inlineStr">
        <is>
          <t>Mandate QE participation in all sprint refinements. Add test approach to Definition of Ready.</t>
        </is>
      </c>
      <c r="E4" s="78" t="inlineStr">
        <is>
          <t>High</t>
        </is>
      </c>
      <c r="F4" s="79" t="inlineStr">
        <is>
          <t>Low</t>
        </is>
      </c>
      <c r="G4" s="80" t="inlineStr">
        <is>
          <t>QE Lead</t>
        </is>
      </c>
      <c r="H4" s="81" t="n"/>
      <c r="I4" s="81" t="n"/>
      <c r="J4" s="79" t="inlineStr">
        <is>
          <t>🔲 Not Started</t>
        </is>
      </c>
      <c r="K4" s="82" t="inlineStr">
        <is>
          <t>Defect discovery phase ratio</t>
        </is>
      </c>
    </row>
    <row r="5" ht="42" customHeight="1">
      <c r="A5" s="34" t="inlineStr"/>
      <c r="B5" s="75" t="inlineStr">
        <is>
          <t>TEST STRATEGY</t>
        </is>
      </c>
      <c r="C5" s="76" t="inlineStr">
        <is>
          <t>DoD enforcement</t>
        </is>
      </c>
      <c r="D5" s="77" t="inlineStr">
        <is>
          <t>Update Jira DoD checklist. Add automated gate: no PR merge without linked test evidence.</t>
        </is>
      </c>
      <c r="E5" s="78" t="inlineStr">
        <is>
          <t>High</t>
        </is>
      </c>
      <c r="F5" s="79" t="inlineStr">
        <is>
          <t>Medium</t>
        </is>
      </c>
      <c r="G5" s="80" t="inlineStr">
        <is>
          <t>Engineering Lead</t>
        </is>
      </c>
      <c r="H5" s="81" t="n"/>
      <c r="I5" s="81" t="n"/>
      <c r="J5" s="79" t="inlineStr">
        <is>
          <t>🔲 Not Started</t>
        </is>
      </c>
      <c r="K5" s="82" t="inlineStr">
        <is>
          <t>% stories meeting DoD on first attempt</t>
        </is>
      </c>
    </row>
    <row r="6" ht="42" customHeight="1">
      <c r="A6" s="34" t="inlineStr"/>
      <c r="B6" s="75" t="inlineStr">
        <is>
          <t>TEST AUTOMATION</t>
        </is>
      </c>
      <c r="C6" s="76" t="inlineStr">
        <is>
          <t>Reduce flakiness</t>
        </is>
      </c>
      <c r="D6" s="77" t="inlineStr">
        <is>
          <t>Audit all tests with &gt;2% flakiness. Quarantine then fix or delete. Track flakiness weekly.</t>
        </is>
      </c>
      <c r="E6" s="78" t="inlineStr">
        <is>
          <t>High</t>
        </is>
      </c>
      <c r="F6" s="79" t="inlineStr">
        <is>
          <t>Medium</t>
        </is>
      </c>
      <c r="G6" s="80" t="inlineStr">
        <is>
          <t>SDET Lead</t>
        </is>
      </c>
      <c r="H6" s="81" t="n"/>
      <c r="I6" s="81" t="n"/>
      <c r="J6" s="79" t="inlineStr">
        <is>
          <t>🔲 Not Started</t>
        </is>
      </c>
      <c r="K6" s="82" t="inlineStr">
        <is>
          <t>Flakiness rate &lt; 2%</t>
        </is>
      </c>
    </row>
    <row r="7" ht="42" customHeight="1">
      <c r="A7" s="34" t="inlineStr"/>
      <c r="B7" s="75" t="inlineStr">
        <is>
          <t>TEST AUTOMATION</t>
        </is>
      </c>
      <c r="C7" s="76" t="inlineStr">
        <is>
          <t>CI/CD quality gates</t>
        </is>
      </c>
      <c r="D7" s="77" t="inlineStr">
        <is>
          <t>Enable mandatory quality gates on all main branches. No bypass without CTO approval.</t>
        </is>
      </c>
      <c r="E7" s="78" t="inlineStr">
        <is>
          <t>High</t>
        </is>
      </c>
      <c r="F7" s="79" t="inlineStr">
        <is>
          <t>Low</t>
        </is>
      </c>
      <c r="G7" s="80" t="inlineStr">
        <is>
          <t>DevOps / QE</t>
        </is>
      </c>
      <c r="H7" s="81" t="n"/>
      <c r="I7" s="81" t="n"/>
      <c r="J7" s="79" t="inlineStr">
        <is>
          <t>🔲 Not Started</t>
        </is>
      </c>
      <c r="K7" s="82" t="inlineStr">
        <is>
          <t>100% repos with gates active</t>
        </is>
      </c>
    </row>
    <row r="8" ht="42" customHeight="1">
      <c r="A8" s="34" t="inlineStr"/>
      <c r="B8" s="75" t="inlineStr">
        <is>
          <t>API &amp; CONTRACT</t>
        </is>
      </c>
      <c r="C8" s="76" t="inlineStr">
        <is>
          <t>Contract testing rollout</t>
        </is>
      </c>
      <c r="D8" s="77" t="inlineStr">
        <is>
          <t>Implement Pact for top 5 highest-risk service integrations. Run provider verification in CI.</t>
        </is>
      </c>
      <c r="E8" s="78" t="inlineStr">
        <is>
          <t>High</t>
        </is>
      </c>
      <c r="F8" s="79" t="inlineStr">
        <is>
          <t>High</t>
        </is>
      </c>
      <c r="G8" s="80" t="inlineStr">
        <is>
          <t>QE Architect</t>
        </is>
      </c>
      <c r="H8" s="81" t="n"/>
      <c r="I8" s="81" t="n"/>
      <c r="J8" s="79" t="inlineStr">
        <is>
          <t>🔲 Not Started</t>
        </is>
      </c>
      <c r="K8" s="82" t="inlineStr">
        <is>
          <t>5 services with verified contracts</t>
        </is>
      </c>
    </row>
    <row r="9" ht="42" customHeight="1">
      <c r="A9" s="34" t="inlineStr"/>
      <c r="B9" s="75" t="inlineStr">
        <is>
          <t>CULTURE</t>
        </is>
      </c>
      <c r="C9" s="76" t="inlineStr">
        <is>
          <t>Quality champion network</t>
        </is>
      </c>
      <c r="D9" s="77" t="inlineStr">
        <is>
          <t>Nominate one champion per squad. Monthly champion sync. Champions own squad quality score.</t>
        </is>
      </c>
      <c r="E9" s="83" t="inlineStr">
        <is>
          <t>Medium</t>
        </is>
      </c>
      <c r="F9" s="79" t="inlineStr">
        <is>
          <t>Low</t>
        </is>
      </c>
      <c r="G9" s="80" t="inlineStr">
        <is>
          <t>QE Lead</t>
        </is>
      </c>
      <c r="H9" s="81" t="n"/>
      <c r="I9" s="81" t="n"/>
      <c r="J9" s="79" t="inlineStr">
        <is>
          <t>🔲 Not Started</t>
        </is>
      </c>
      <c r="K9" s="82" t="inlineStr">
        <is>
          <t>All squads with active champion</t>
        </is>
      </c>
    </row>
    <row r="10" ht="42" customHeight="1">
      <c r="A10" s="34" t="inlineStr"/>
      <c r="B10" s="75" t="inlineStr">
        <is>
          <t>CULTURE</t>
        </is>
      </c>
      <c r="C10" s="76" t="inlineStr">
        <is>
          <t>Developer test ownership</t>
        </is>
      </c>
      <c r="D10" s="77" t="inlineStr">
        <is>
          <t>Add test coverage check to PR template. Include unit test % in engineering scorecards.</t>
        </is>
      </c>
      <c r="E10" s="83" t="inlineStr">
        <is>
          <t>Medium</t>
        </is>
      </c>
      <c r="F10" s="79" t="inlineStr">
        <is>
          <t>Low</t>
        </is>
      </c>
      <c r="G10" s="80" t="inlineStr">
        <is>
          <t>Engineering Manager</t>
        </is>
      </c>
      <c r="H10" s="81" t="n"/>
      <c r="I10" s="81" t="n"/>
      <c r="J10" s="79" t="inlineStr">
        <is>
          <t>🔲 Not Started</t>
        </is>
      </c>
      <c r="K10" s="82" t="inlineStr">
        <is>
          <t>Unit test coverage &gt; 70%</t>
        </is>
      </c>
    </row>
    <row r="11" ht="42" customHeight="1">
      <c r="A11" s="34" t="inlineStr"/>
      <c r="B11" s="75" t="inlineStr">
        <is>
          <t>ENVIRONMENTS</t>
        </is>
      </c>
      <c r="C11" s="76" t="inlineStr">
        <is>
          <t>Test data automation</t>
        </is>
      </c>
      <c r="D11" s="77" t="inlineStr">
        <is>
          <t>Build automated test data seeder for top 3 test environments. Remove manual data prep steps.</t>
        </is>
      </c>
      <c r="E11" s="83" t="inlineStr">
        <is>
          <t>Medium</t>
        </is>
      </c>
      <c r="F11" s="79" t="inlineStr">
        <is>
          <t>High</t>
        </is>
      </c>
      <c r="G11" s="80" t="inlineStr">
        <is>
          <t>SDET / Backend</t>
        </is>
      </c>
      <c r="H11" s="81" t="n"/>
      <c r="I11" s="81" t="n"/>
      <c r="J11" s="79" t="inlineStr">
        <is>
          <t>🔲 Not Started</t>
        </is>
      </c>
      <c r="K11" s="82" t="inlineStr">
        <is>
          <t>0 manual data prep steps for regression</t>
        </is>
      </c>
    </row>
    <row r="12" ht="42" customHeight="1">
      <c r="A12" s="34" t="inlineStr"/>
      <c r="B12" s="75" t="inlineStr">
        <is>
          <t>OBSERVABILITY</t>
        </is>
      </c>
      <c r="C12" s="76" t="inlineStr">
        <is>
          <t>DORA metrics dashboard</t>
        </is>
      </c>
      <c r="D12" s="77" t="inlineStr">
        <is>
          <t>Configure live DORA dashboard in Datadog/Grafana. Share with all teams and leadership.</t>
        </is>
      </c>
      <c r="E12" s="78" t="inlineStr">
        <is>
          <t>High</t>
        </is>
      </c>
      <c r="F12" s="79" t="inlineStr">
        <is>
          <t>Medium</t>
        </is>
      </c>
      <c r="G12" s="80" t="inlineStr">
        <is>
          <t>QE / DevOps</t>
        </is>
      </c>
      <c r="H12" s="81" t="n"/>
      <c r="I12" s="81" t="n"/>
      <c r="J12" s="79" t="inlineStr">
        <is>
          <t>🔲 Not Started</t>
        </is>
      </c>
      <c r="K12" s="82" t="inlineStr">
        <is>
          <t>DORA dashboard live and reviewed monthly</t>
        </is>
      </c>
    </row>
    <row r="13" ht="42" customHeight="1">
      <c r="A13" s="34" t="inlineStr"/>
      <c r="B13" s="75" t="inlineStr">
        <is>
          <t>SECURITY</t>
        </is>
      </c>
      <c r="C13" s="76" t="inlineStr">
        <is>
          <t>SAST/DAST in pipeline</t>
        </is>
      </c>
      <c r="D13" s="77" t="inlineStr">
        <is>
          <t>Integrate Snyk (SAST) and OWASP ZAP (DAST) into CI. Critical findings block merge.</t>
        </is>
      </c>
      <c r="E13" s="78" t="inlineStr">
        <is>
          <t>High</t>
        </is>
      </c>
      <c r="F13" s="79" t="inlineStr">
        <is>
          <t>Medium</t>
        </is>
      </c>
      <c r="G13" s="80" t="inlineStr">
        <is>
          <t>Security / QE</t>
        </is>
      </c>
      <c r="H13" s="81" t="n"/>
      <c r="I13" s="81" t="n"/>
      <c r="J13" s="79" t="inlineStr">
        <is>
          <t>🔲 Not Started</t>
        </is>
      </c>
      <c r="K13" s="82" t="inlineStr">
        <is>
          <t>100% builds with security scan active</t>
        </is>
      </c>
    </row>
    <row r="14" ht="42" customHeight="1">
      <c r="A14" s="34" t="inlineStr"/>
      <c r="B14" s="75" t="inlineStr">
        <is>
          <t>AI &amp; IMPROVEMENT</t>
        </is>
      </c>
      <c r="C14" s="76" t="inlineStr">
        <is>
          <t>AI test generation pilot</t>
        </is>
      </c>
      <c r="D14" s="77" t="inlineStr">
        <is>
          <t>Pilot AI-assisted test case generation on one high-risk squad. Evaluate quality and coverage.</t>
        </is>
      </c>
      <c r="E14" s="70" t="inlineStr">
        <is>
          <t>Low</t>
        </is>
      </c>
      <c r="F14" s="79" t="inlineStr">
        <is>
          <t>Medium</t>
        </is>
      </c>
      <c r="G14" s="80" t="inlineStr">
        <is>
          <t>QE Architect</t>
        </is>
      </c>
      <c r="H14" s="81" t="n"/>
      <c r="I14" s="81" t="n"/>
      <c r="J14" s="79" t="inlineStr">
        <is>
          <t>🔲 Not Started</t>
        </is>
      </c>
      <c r="K14" s="82" t="inlineStr">
        <is>
          <t>Pilot completed, evaluation documented</t>
        </is>
      </c>
    </row>
    <row r="16" ht="16" customHeight="1">
      <c r="A16" s="27" t="inlineStr">
        <is>
          <t>QE Maturity Framework © Pankaj Nakhat · pankajnakhat.com · Open Source — adapt freely · Version 2.0</t>
        </is>
      </c>
    </row>
  </sheetData>
  <mergeCells count="3">
    <mergeCell ref="A2:K2"/>
    <mergeCell ref="A16:K16"/>
    <mergeCell ref="A1:K1"/>
  </mergeCells>
  <dataValidations count="33">
    <dataValidation sqref="E4" showDropDown="0" showInputMessage="0" showErrorMessage="0" allowBlank="0" type="list">
      <formula1>"High,Medium,Low"</formula1>
    </dataValidation>
    <dataValidation sqref="F4" showDropDown="0" showInputMessage="0" showErrorMessage="0" allowBlank="0" type="list">
      <formula1>"Low,Medium,High"</formula1>
    </dataValidation>
    <dataValidation sqref="J4" showDropDown="0" showInputMessage="0" showErrorMessage="0" allowBlank="0" type="list">
      <formula1>"🔲 Not Started,🔵 In Progress,✅ Complete,⏸️ Blocked,❌ Dropped"</formula1>
    </dataValidation>
    <dataValidation sqref="E5" showDropDown="0" showInputMessage="0" showErrorMessage="0" allowBlank="0" type="list">
      <formula1>"High,Medium,Low"</formula1>
    </dataValidation>
    <dataValidation sqref="F5" showDropDown="0" showInputMessage="0" showErrorMessage="0" allowBlank="0" type="list">
      <formula1>"Low,Medium,High"</formula1>
    </dataValidation>
    <dataValidation sqref="J5" showDropDown="0" showInputMessage="0" showErrorMessage="0" allowBlank="0" type="list">
      <formula1>"🔲 Not Started,🔵 In Progress,✅ Complete,⏸️ Blocked,❌ Dropped"</formula1>
    </dataValidation>
    <dataValidation sqref="E6" showDropDown="0" showInputMessage="0" showErrorMessage="0" allowBlank="0" type="list">
      <formula1>"High,Medium,Low"</formula1>
    </dataValidation>
    <dataValidation sqref="F6" showDropDown="0" showInputMessage="0" showErrorMessage="0" allowBlank="0" type="list">
      <formula1>"Low,Medium,High"</formula1>
    </dataValidation>
    <dataValidation sqref="J6" showDropDown="0" showInputMessage="0" showErrorMessage="0" allowBlank="0" type="list">
      <formula1>"🔲 Not Started,🔵 In Progress,✅ Complete,⏸️ Blocked,❌ Dropped"</formula1>
    </dataValidation>
    <dataValidation sqref="E7" showDropDown="0" showInputMessage="0" showErrorMessage="0" allowBlank="0" type="list">
      <formula1>"High,Medium,Low"</formula1>
    </dataValidation>
    <dataValidation sqref="F7" showDropDown="0" showInputMessage="0" showErrorMessage="0" allowBlank="0" type="list">
      <formula1>"Low,Medium,High"</formula1>
    </dataValidation>
    <dataValidation sqref="J7" showDropDown="0" showInputMessage="0" showErrorMessage="0" allowBlank="0" type="list">
      <formula1>"🔲 Not Started,🔵 In Progress,✅ Complete,⏸️ Blocked,❌ Dropped"</formula1>
    </dataValidation>
    <dataValidation sqref="E8" showDropDown="0" showInputMessage="0" showErrorMessage="0" allowBlank="0" type="list">
      <formula1>"High,Medium,Low"</formula1>
    </dataValidation>
    <dataValidation sqref="F8" showDropDown="0" showInputMessage="0" showErrorMessage="0" allowBlank="0" type="list">
      <formula1>"Low,Medium,High"</formula1>
    </dataValidation>
    <dataValidation sqref="J8" showDropDown="0" showInputMessage="0" showErrorMessage="0" allowBlank="0" type="list">
      <formula1>"🔲 Not Started,🔵 In Progress,✅ Complete,⏸️ Blocked,❌ Dropped"</formula1>
    </dataValidation>
    <dataValidation sqref="E9" showDropDown="0" showInputMessage="0" showErrorMessage="0" allowBlank="0" type="list">
      <formula1>"High,Medium,Low"</formula1>
    </dataValidation>
    <dataValidation sqref="F9" showDropDown="0" showInputMessage="0" showErrorMessage="0" allowBlank="0" type="list">
      <formula1>"Low,Medium,High"</formula1>
    </dataValidation>
    <dataValidation sqref="J9" showDropDown="0" showInputMessage="0" showErrorMessage="0" allowBlank="0" type="list">
      <formula1>"🔲 Not Started,🔵 In Progress,✅ Complete,⏸️ Blocked,❌ Dropped"</formula1>
    </dataValidation>
    <dataValidation sqref="E10" showDropDown="0" showInputMessage="0" showErrorMessage="0" allowBlank="0" type="list">
      <formula1>"High,Medium,Low"</formula1>
    </dataValidation>
    <dataValidation sqref="F10" showDropDown="0" showInputMessage="0" showErrorMessage="0" allowBlank="0" type="list">
      <formula1>"Low,Medium,High"</formula1>
    </dataValidation>
    <dataValidation sqref="J10" showDropDown="0" showInputMessage="0" showErrorMessage="0" allowBlank="0" type="list">
      <formula1>"🔲 Not Started,🔵 In Progress,✅ Complete,⏸️ Blocked,❌ Dropped"</formula1>
    </dataValidation>
    <dataValidation sqref="E11" showDropDown="0" showInputMessage="0" showErrorMessage="0" allowBlank="0" type="list">
      <formula1>"High,Medium,Low"</formula1>
    </dataValidation>
    <dataValidation sqref="F11" showDropDown="0" showInputMessage="0" showErrorMessage="0" allowBlank="0" type="list">
      <formula1>"Low,Medium,High"</formula1>
    </dataValidation>
    <dataValidation sqref="J11" showDropDown="0" showInputMessage="0" showErrorMessage="0" allowBlank="0" type="list">
      <formula1>"🔲 Not Started,🔵 In Progress,✅ Complete,⏸️ Blocked,❌ Dropped"</formula1>
    </dataValidation>
    <dataValidation sqref="E12" showDropDown="0" showInputMessage="0" showErrorMessage="0" allowBlank="0" type="list">
      <formula1>"High,Medium,Low"</formula1>
    </dataValidation>
    <dataValidation sqref="F12" showDropDown="0" showInputMessage="0" showErrorMessage="0" allowBlank="0" type="list">
      <formula1>"Low,Medium,High"</formula1>
    </dataValidation>
    <dataValidation sqref="J12" showDropDown="0" showInputMessage="0" showErrorMessage="0" allowBlank="0" type="list">
      <formula1>"🔲 Not Started,🔵 In Progress,✅ Complete,⏸️ Blocked,❌ Dropped"</formula1>
    </dataValidation>
    <dataValidation sqref="E13" showDropDown="0" showInputMessage="0" showErrorMessage="0" allowBlank="0" type="list">
      <formula1>"High,Medium,Low"</formula1>
    </dataValidation>
    <dataValidation sqref="F13" showDropDown="0" showInputMessage="0" showErrorMessage="0" allowBlank="0" type="list">
      <formula1>"Low,Medium,High"</formula1>
    </dataValidation>
    <dataValidation sqref="J13" showDropDown="0" showInputMessage="0" showErrorMessage="0" allowBlank="0" type="list">
      <formula1>"🔲 Not Started,🔵 In Progress,✅ Complete,⏸️ Blocked,❌ Dropped"</formula1>
    </dataValidation>
    <dataValidation sqref="E14" showDropDown="0" showInputMessage="0" showErrorMessage="0" allowBlank="0" type="list">
      <formula1>"High,Medium,Low"</formula1>
    </dataValidation>
    <dataValidation sqref="F14" showDropDown="0" showInputMessage="0" showErrorMessage="0" allowBlank="0" type="list">
      <formula1>"Low,Medium,High"</formula1>
    </dataValidation>
    <dataValidation sqref="J14" showDropDown="0" showInputMessage="0" showErrorMessage="0" allowBlank="0" type="list">
      <formula1>"🔲 Not Started,🔵 In Progress,✅ Complete,⏸️ Blocked,❌ Dropped"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55A64"/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38" customWidth="1" min="3" max="3"/>
    <col width="38" customWidth="1" min="4" max="4"/>
    <col width="38" customWidth="1" min="5" max="5"/>
    <col width="38" customWidth="1" min="6" max="6"/>
    <col width="38" customWidth="1" min="7" max="7"/>
  </cols>
  <sheetData>
    <row r="1" ht="10" customHeight="1">
      <c r="A1" s="1" t="n"/>
    </row>
    <row r="2" ht="36" customHeight="1">
      <c r="A2" s="84" t="inlineStr">
        <is>
          <t>📚  Scoring Reference — What Each Level Looks Like Per Dimension</t>
        </is>
      </c>
    </row>
    <row r="3" ht="20" customHeight="1">
      <c r="A3" s="85" t="inlineStr"/>
      <c r="B3" s="29" t="inlineStr">
        <is>
          <t>Dimension</t>
        </is>
      </c>
      <c r="C3" s="86" t="inlineStr">
        <is>
          <t>Level 1</t>
        </is>
      </c>
      <c r="D3" s="87" t="inlineStr">
        <is>
          <t>Level 2</t>
        </is>
      </c>
      <c r="E3" s="88" t="inlineStr">
        <is>
          <t>Level 3</t>
        </is>
      </c>
      <c r="F3" s="89" t="inlineStr">
        <is>
          <t>Level 4</t>
        </is>
      </c>
      <c r="G3" s="90" t="inlineStr">
        <is>
          <t>Level 5</t>
        </is>
      </c>
    </row>
    <row r="4" ht="60" customHeight="1">
      <c r="A4" s="34" t="inlineStr"/>
      <c r="B4" s="6" t="inlineStr">
        <is>
          <t>Test Strategy</t>
        </is>
      </c>
      <c r="C4" s="91" t="inlineStr">
        <is>
          <t>Tests written after code. No risk-based prioritisation. DoD is 'code merged'.</t>
        </is>
      </c>
      <c r="D4" s="92" t="inlineStr">
        <is>
          <t>Test plans exist per release. Some risk consideration. DoD includes QA sign-off.</t>
        </is>
      </c>
      <c r="E4" s="93" t="inlineStr">
        <is>
          <t>Shift-left. QE in refinement. Risk matrix maintained. DoD covers tests + docs.</t>
        </is>
      </c>
      <c r="F4" s="94" t="inlineStr">
        <is>
          <t>Risk model drives test selection. DoR enforced. Coverage monitored with trends.</t>
        </is>
      </c>
      <c r="G4" s="95" t="inlineStr">
        <is>
          <t>AI-assisted risk scoring. Fully automated DoD gates. Zero manual DoD checks.</t>
        </is>
      </c>
    </row>
    <row r="5" ht="60" customHeight="1">
      <c r="A5" s="34" t="inlineStr"/>
      <c r="B5" s="6" t="inlineStr">
        <is>
          <t>Test Automation</t>
        </is>
      </c>
      <c r="C5" s="91" t="inlineStr">
        <is>
          <t>Manual only. No automation. Regression takes days each cycle.</t>
        </is>
      </c>
      <c r="D5" s="92" t="inlineStr">
        <is>
          <t>Smoke tests automated. Some regression scripts. Flakiness tolerated.</t>
        </is>
      </c>
      <c r="E5" s="93" t="inlineStr">
        <is>
          <t>70%+ coverage. CI-integrated. Flakiness tracked. Pyramid intentional.</t>
        </is>
      </c>
      <c r="F5" s="94" t="inlineStr">
        <is>
          <t>85%+ coverage. Self-healing locators. Parallel execution. &lt;2% flakiness.</t>
        </is>
      </c>
      <c r="G5" s="95" t="inlineStr">
        <is>
          <t>95%+ coverage. AI-generated tests. Zero-touch pipelines. Self-optimising.</t>
        </is>
      </c>
    </row>
    <row r="6" ht="60" customHeight="1">
      <c r="A6" s="34" t="inlineStr"/>
      <c r="B6" s="6" t="inlineStr">
        <is>
          <t>API &amp; Contracts</t>
        </is>
      </c>
      <c r="C6" s="91" t="inlineStr">
        <is>
          <t>APIs tested manually via Postman. No contracts. Breaking changes discovered in prod.</t>
        </is>
      </c>
      <c r="D6" s="92" t="inlineStr">
        <is>
          <t>Basic API functional tests. Postman collections. No contract enforcement.</t>
        </is>
      </c>
      <c r="E6" s="93" t="inlineStr">
        <is>
          <t>OpenAPI specs maintained. Contract tests exist for critical paths. CI-integrated.</t>
        </is>
      </c>
      <c r="F6" s="94" t="inlineStr">
        <is>
          <t>Pact CDCT for all critical services. Provider verification blocks PRs. Broker live.</t>
        </is>
      </c>
      <c r="G6" s="95" t="inlineStr">
        <is>
          <t>All services contracted. Schema evolution automated. No integration surprises ever.</t>
        </is>
      </c>
    </row>
    <row r="7" ht="60" customHeight="1">
      <c r="A7" s="34" t="inlineStr"/>
      <c r="B7" s="6" t="inlineStr">
        <is>
          <t>Quality Culture</t>
        </is>
      </c>
      <c r="C7" s="91" t="inlineStr">
        <is>
          <t>QA blamed for bugs. Developers don't write tests. Quality = QA department.</t>
        </is>
      </c>
      <c r="D7" s="92" t="inlineStr">
        <is>
          <t>Developers write unit tests when prompted. Some quality awareness in team.</t>
        </is>
      </c>
      <c r="E7" s="93" t="inlineStr">
        <is>
          <t>Quality in DoR/DoD. QE in ceremonies. Quality champions nominated.</t>
        </is>
      </c>
      <c r="F7" s="94" t="inlineStr">
        <is>
          <t>Developers own tests entirely. QE coaches. Retros have quality themes consistently.</t>
        </is>
      </c>
      <c r="G7" s="95" t="inlineStr">
        <is>
          <t>Quality instinct embedded. Teams self-improve. No external push needed.</t>
        </is>
      </c>
    </row>
    <row r="8" ht="60" customHeight="1">
      <c r="A8" s="34" t="inlineStr"/>
      <c r="B8" s="6" t="inlineStr">
        <is>
          <t>Environments</t>
        </is>
      </c>
      <c r="C8" s="91" t="inlineStr">
        <is>
          <t>Shared, unstable envs. Manual setup. Frequent blocking. No data management.</t>
        </is>
      </c>
      <c r="D8" s="92" t="inlineStr">
        <is>
          <t>Dedicated test envs. Basic data management. Some env stability.</t>
        </is>
      </c>
      <c r="E8" s="93" t="inlineStr">
        <is>
          <t>Env-as-code. On-demand provisioning. Automated data seeding. No contention.</t>
        </is>
      </c>
      <c r="F8" s="94" t="inlineStr">
        <is>
          <t>Ephemeral envs per PR. Production-parity. Chaos experiments. Full data isolation.</t>
        </is>
      </c>
      <c r="G8" s="95" t="inlineStr">
        <is>
          <t>Shadow production mirroring. Zero environment-caused failures. Full IaC coverage.</t>
        </is>
      </c>
    </row>
    <row r="9" ht="60" customHeight="1">
      <c r="A9" s="34" t="inlineStr"/>
      <c r="B9" s="6" t="inlineStr">
        <is>
          <t>Observability</t>
        </is>
      </c>
      <c r="C9" s="91" t="inlineStr">
        <is>
          <t>No SLOs. Incidents discovered by users. No DORA tracking. Reactive only.</t>
        </is>
      </c>
      <c r="D9" s="92" t="inlineStr">
        <is>
          <t>Basic monitoring. Some alerting. DORA tracked manually or inconsistently.</t>
        </is>
      </c>
      <c r="E9" s="93" t="inlineStr">
        <is>
          <t>SLOs defined. DORA tracked automatically. Defect escape rate measured.</t>
        </is>
      </c>
      <c r="F9" s="94" t="inlineStr">
        <is>
          <t>Alerts fire before users notice. DORA elite benchmarks approached. Trends visible.</t>
        </is>
      </c>
      <c r="G9" s="95" t="inlineStr">
        <is>
          <t>Predictive anomaly detection. MTTR &lt; 30 min. DORA elite sustained 6+ months.</t>
        </is>
      </c>
    </row>
    <row r="10" ht="60" customHeight="1">
      <c r="A10" s="34" t="inlineStr"/>
      <c r="B10" s="6" t="inlineStr">
        <is>
          <t>Security Testing</t>
        </is>
      </c>
      <c r="C10" s="91" t="inlineStr">
        <is>
          <t>No security testing. Dependencies unscanned. Pen tests never or rarely.</t>
        </is>
      </c>
      <c r="D10" s="92" t="inlineStr">
        <is>
          <t>Manual security reviews. Some dep scanning. Annual pen test.</t>
        </is>
      </c>
      <c r="E10" s="93" t="inlineStr">
        <is>
          <t>SAST in pipeline. Dep scanning automated. Security in DoD.</t>
        </is>
      </c>
      <c r="F10" s="94" t="inlineStr">
        <is>
          <t>SAST + DAST per PR. Critical CVEs block pipeline. Compliance automated.</t>
        </is>
      </c>
      <c r="G10" s="95" t="inlineStr">
        <is>
          <t>Full DevSecOps. Real-time vulnerability detection. Automated compliance evidence.</t>
        </is>
      </c>
    </row>
    <row r="11" ht="60" customHeight="1">
      <c r="A11" s="34" t="inlineStr"/>
      <c r="B11" s="6" t="inlineStr">
        <is>
          <t>AI &amp; Improvement</t>
        </is>
      </c>
      <c r="C11" s="91" t="inlineStr">
        <is>
          <t>No AI tools. Retros don't produce quality actions. Metrics are activity-based.</t>
        </is>
      </c>
      <c r="D11" s="92" t="inlineStr">
        <is>
          <t>Some AI tooling explored. Retro actions exist but rarely tracked to completion.</t>
        </is>
      </c>
      <c r="E11" s="93" t="inlineStr">
        <is>
          <t>AI used for test generation in pilot. Retro quality actions tracked and owned.</t>
        </is>
      </c>
      <c r="F11" s="94" t="inlineStr">
        <is>
          <t>AI-assisted failure analysis. Quality metrics in leadership dashboards. Actions closed.</t>
        </is>
      </c>
      <c r="G11" s="95" t="inlineStr">
        <is>
          <t>Fully AI-augmented QE. Self-optimising coverage. Culture self-sustains improvement.</t>
        </is>
      </c>
    </row>
    <row r="13" ht="16" customHeight="1">
      <c r="A13" s="27" t="inlineStr">
        <is>
          <t>QE Maturity Framework © Pankaj Nakhat · pankajnakhat.com · Open Source — adapt freely · Version 2.0</t>
        </is>
      </c>
    </row>
  </sheetData>
  <mergeCells count="3">
    <mergeCell ref="A13:G13"/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2026-04-04T09:35:50Z</dcterms:created>
  <dcterms:modified xmlns:dcterms="http://purl.org/dc/terms/" xmlns:xsi="http://www.w3.org/2001/XMLSchema-instance" xsi:type="dcterms:W3CDTF">2026-04-04T09:35:50Z</dcterms:modified>
</cp:coreProperties>
</file>